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BA396C89-E6A9-4192-B2C8-8264CC428AE5}" xr6:coauthVersionLast="47" xr6:coauthVersionMax="47" xr10:uidLastSave="{00000000-0000-0000-0000-000000000000}"/>
  <bookViews>
    <workbookView xWindow="10290" yWindow="300" windowWidth="15390" windowHeight="14400" tabRatio="887" xr2:uid="{00000000-000D-0000-FFFF-FFFF00000000}"/>
  </bookViews>
  <sheets>
    <sheet name="ОБЩЕКОМ" sheetId="56" r:id="rId1"/>
    <sheet name="технические заявки" sheetId="62" r:id="rId2"/>
    <sheet name="СНЕГ СТАРТ" sheetId="57" r:id="rId3"/>
    <sheet name="ЛГ СТАРТ" sheetId="58" r:id="rId4"/>
    <sheet name="Список команд хоккей" sheetId="49" r:id="rId5"/>
    <sheet name="хоккей на полу" sheetId="65" r:id="rId6"/>
  </sheets>
  <definedNames>
    <definedName name="_xlnm.Print_Area" localSheetId="3">'ЛГ СТАРТ'!$A$1:$J$113</definedName>
    <definedName name="_xlnm.Print_Area" localSheetId="0">ОБЩЕКОМ!$A$1:$Z$23</definedName>
    <definedName name="_xlnm.Print_Area" localSheetId="2">'СНЕГ СТАРТ'!$A$1:$J$125</definedName>
    <definedName name="_xlnm.Print_Area" localSheetId="4">'Список команд хоккей'!$A$1:$E$44</definedName>
    <definedName name="_xlnm.Print_Area" localSheetId="1">'технические заявки'!$A$1:$Z$226</definedName>
    <definedName name="_xlnm.Print_Area" localSheetId="5">'хоккей на полу'!$A$1:$J$27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9" i="56" l="1"/>
  <c r="V10" i="56"/>
  <c r="V7" i="56"/>
  <c r="V6" i="56"/>
  <c r="V11" i="56"/>
  <c r="V8" i="56"/>
  <c r="V12" i="56"/>
  <c r="V5" i="56"/>
  <c r="L10" i="56"/>
  <c r="Y10" i="56" s="1"/>
  <c r="L7" i="56"/>
  <c r="L6" i="56"/>
  <c r="L11" i="56"/>
  <c r="Y11" i="56" s="1"/>
  <c r="L8" i="56"/>
  <c r="Y8" i="56" s="1"/>
  <c r="L9" i="56"/>
  <c r="Y9" i="56" s="1"/>
  <c r="L12" i="56"/>
  <c r="Y12" i="56" s="1"/>
  <c r="L5" i="56"/>
  <c r="Y5" i="56" s="1"/>
  <c r="G106" i="58"/>
  <c r="G105" i="58"/>
  <c r="G104" i="58"/>
  <c r="G103" i="58"/>
  <c r="G102" i="58"/>
  <c r="G101" i="58"/>
  <c r="G100" i="58"/>
  <c r="G99" i="58"/>
  <c r="G98" i="58"/>
  <c r="G97" i="58"/>
  <c r="G96" i="58"/>
  <c r="G95" i="58"/>
  <c r="G94" i="58"/>
  <c r="G93" i="58"/>
  <c r="G92" i="58"/>
  <c r="G91" i="58"/>
  <c r="G90" i="58"/>
  <c r="G87" i="58"/>
  <c r="G86" i="58"/>
  <c r="G72" i="58"/>
  <c r="G71" i="58"/>
  <c r="G70" i="58"/>
  <c r="G69" i="58"/>
  <c r="G68" i="58"/>
  <c r="G67" i="58"/>
  <c r="G66" i="58"/>
  <c r="G65" i="58"/>
  <c r="G64" i="58"/>
  <c r="G63" i="58"/>
  <c r="G62" i="58"/>
  <c r="G61" i="58"/>
  <c r="G60" i="58"/>
  <c r="G56" i="58"/>
  <c r="G55" i="58"/>
  <c r="G54" i="58"/>
  <c r="G37" i="58"/>
  <c r="G34" i="58"/>
  <c r="G18" i="58"/>
  <c r="G15" i="58"/>
  <c r="G14" i="58"/>
  <c r="G13" i="58"/>
  <c r="G12" i="58"/>
  <c r="G9" i="58"/>
  <c r="G8" i="58"/>
  <c r="J12" i="58"/>
  <c r="E12" i="58"/>
  <c r="C12" i="58"/>
  <c r="E147" i="62"/>
  <c r="D12" i="58" s="1"/>
  <c r="J8" i="58"/>
  <c r="E8" i="58"/>
  <c r="C8" i="58"/>
  <c r="J9" i="58"/>
  <c r="E9" i="58"/>
  <c r="C9" i="58"/>
  <c r="E145" i="62"/>
  <c r="D9" i="58" s="1"/>
  <c r="E146" i="62"/>
  <c r="D8" i="58" s="1"/>
  <c r="J31" i="57"/>
  <c r="E31" i="57"/>
  <c r="C31" i="57"/>
  <c r="J20" i="57"/>
  <c r="E20" i="57"/>
  <c r="C20" i="57"/>
  <c r="J105" i="57"/>
  <c r="E105" i="57"/>
  <c r="C105" i="57"/>
  <c r="J104" i="57"/>
  <c r="E104" i="57"/>
  <c r="C104" i="57"/>
  <c r="J97" i="57"/>
  <c r="E97" i="57"/>
  <c r="C97" i="57"/>
  <c r="J106" i="57"/>
  <c r="E106" i="57"/>
  <c r="C106" i="57"/>
  <c r="J68" i="57"/>
  <c r="E68" i="57"/>
  <c r="C68" i="57"/>
  <c r="J67" i="57"/>
  <c r="E67" i="57"/>
  <c r="C67" i="57"/>
  <c r="J61" i="57"/>
  <c r="E61" i="57"/>
  <c r="C61" i="57"/>
  <c r="J65" i="57"/>
  <c r="E65" i="57"/>
  <c r="C65" i="57"/>
  <c r="J24" i="57"/>
  <c r="E24" i="57"/>
  <c r="C24" i="57"/>
  <c r="J14" i="57"/>
  <c r="E14" i="57"/>
  <c r="C14" i="57"/>
  <c r="J13" i="57"/>
  <c r="E13" i="57"/>
  <c r="C13" i="57"/>
  <c r="J103" i="57"/>
  <c r="E103" i="57"/>
  <c r="C103" i="57"/>
  <c r="J82" i="57"/>
  <c r="E82" i="57"/>
  <c r="C82" i="57"/>
  <c r="J69" i="57"/>
  <c r="E69" i="57"/>
  <c r="C69" i="57"/>
  <c r="J66" i="57"/>
  <c r="E66" i="57"/>
  <c r="C66" i="57"/>
  <c r="J52" i="57"/>
  <c r="E52" i="57"/>
  <c r="C52" i="57"/>
  <c r="J50" i="57"/>
  <c r="E50" i="57"/>
  <c r="C50" i="57"/>
  <c r="J26" i="57"/>
  <c r="E26" i="57"/>
  <c r="C26" i="57"/>
  <c r="J25" i="57"/>
  <c r="E25" i="57"/>
  <c r="C25" i="57"/>
  <c r="J55" i="57"/>
  <c r="E55" i="57"/>
  <c r="C55" i="57"/>
  <c r="J58" i="57"/>
  <c r="E58" i="57"/>
  <c r="C58" i="57"/>
  <c r="J48" i="57"/>
  <c r="E48" i="57"/>
  <c r="C48" i="57"/>
  <c r="J47" i="57"/>
  <c r="E47" i="57"/>
  <c r="C47" i="57"/>
  <c r="J23" i="57"/>
  <c r="E23" i="57"/>
  <c r="C23" i="57"/>
  <c r="E8" i="57"/>
  <c r="J8" i="57"/>
  <c r="C8" i="57"/>
  <c r="J10" i="57"/>
  <c r="E10" i="57"/>
  <c r="C10" i="57"/>
  <c r="J9" i="57"/>
  <c r="E9" i="57"/>
  <c r="C9" i="57"/>
  <c r="J70" i="57"/>
  <c r="E70" i="57"/>
  <c r="C70" i="57"/>
  <c r="J87" i="57"/>
  <c r="E87" i="57"/>
  <c r="C87" i="57"/>
  <c r="J90" i="57"/>
  <c r="E90" i="57"/>
  <c r="C90" i="57"/>
  <c r="J93" i="57"/>
  <c r="E93" i="57"/>
  <c r="C93" i="57"/>
  <c r="J92" i="57"/>
  <c r="E92" i="57"/>
  <c r="C92" i="57"/>
  <c r="J89" i="57"/>
  <c r="E89" i="57"/>
  <c r="C89" i="57"/>
  <c r="J99" i="57"/>
  <c r="E99" i="57"/>
  <c r="C99" i="57"/>
  <c r="J63" i="57"/>
  <c r="E63" i="57"/>
  <c r="C63" i="57"/>
  <c r="J49" i="57"/>
  <c r="E49" i="57"/>
  <c r="C49" i="57"/>
  <c r="J51" i="57"/>
  <c r="E51" i="57"/>
  <c r="C51" i="57"/>
  <c r="J64" i="57"/>
  <c r="E64" i="57"/>
  <c r="C64" i="57"/>
  <c r="J17" i="57"/>
  <c r="J19" i="57"/>
  <c r="E19" i="57"/>
  <c r="C19" i="57"/>
  <c r="J84" i="57"/>
  <c r="E84" i="57"/>
  <c r="C84" i="57"/>
  <c r="J119" i="57"/>
  <c r="E119" i="57"/>
  <c r="C119" i="57"/>
  <c r="J96" i="57"/>
  <c r="E96" i="57"/>
  <c r="C96" i="57"/>
  <c r="J100" i="57"/>
  <c r="E100" i="57"/>
  <c r="C100" i="57"/>
  <c r="J95" i="57"/>
  <c r="E95" i="57"/>
  <c r="C95" i="57"/>
  <c r="J62" i="57"/>
  <c r="E62" i="57"/>
  <c r="C62" i="57"/>
  <c r="J59" i="57"/>
  <c r="E59" i="57"/>
  <c r="C59" i="57"/>
  <c r="J60" i="57"/>
  <c r="E60" i="57"/>
  <c r="C60" i="57"/>
  <c r="J46" i="57"/>
  <c r="E46" i="57"/>
  <c r="C46" i="57"/>
  <c r="J83" i="57"/>
  <c r="E83" i="57"/>
  <c r="C83" i="57"/>
  <c r="E17" i="57"/>
  <c r="C17" i="57"/>
  <c r="J29" i="57"/>
  <c r="E29" i="57"/>
  <c r="C29" i="57"/>
  <c r="J57" i="57"/>
  <c r="E57" i="57"/>
  <c r="C57" i="57"/>
  <c r="J56" i="57"/>
  <c r="E56" i="57"/>
  <c r="C56" i="57"/>
  <c r="J102" i="57"/>
  <c r="E102" i="57"/>
  <c r="C102" i="57"/>
  <c r="J118" i="57"/>
  <c r="E118" i="57"/>
  <c r="C118" i="57"/>
  <c r="J94" i="57"/>
  <c r="E94" i="57"/>
  <c r="C94" i="57"/>
  <c r="J117" i="57"/>
  <c r="E117" i="57"/>
  <c r="C117" i="57"/>
  <c r="J101" i="57"/>
  <c r="E101" i="57"/>
  <c r="C101" i="57"/>
  <c r="J98" i="57"/>
  <c r="E98" i="57"/>
  <c r="C98" i="57"/>
  <c r="J91" i="57"/>
  <c r="E91" i="57"/>
  <c r="C91" i="57"/>
  <c r="A2" i="62"/>
  <c r="J39" i="58"/>
  <c r="E39" i="58"/>
  <c r="C39" i="58"/>
  <c r="J34" i="58"/>
  <c r="E34" i="58"/>
  <c r="C34" i="58"/>
  <c r="J13" i="58"/>
  <c r="E13" i="58"/>
  <c r="C13" i="58"/>
  <c r="J106" i="58"/>
  <c r="E106" i="58"/>
  <c r="C106" i="58"/>
  <c r="J101" i="58"/>
  <c r="E101" i="58"/>
  <c r="C101" i="58"/>
  <c r="J105" i="58"/>
  <c r="E105" i="58"/>
  <c r="C105" i="58"/>
  <c r="J103" i="58"/>
  <c r="E103" i="58"/>
  <c r="C103" i="58"/>
  <c r="J69" i="58"/>
  <c r="E69" i="58"/>
  <c r="C69" i="58"/>
  <c r="J64" i="58"/>
  <c r="E64" i="58"/>
  <c r="C64" i="58"/>
  <c r="J66" i="58"/>
  <c r="E66" i="58"/>
  <c r="C66" i="58"/>
  <c r="J72" i="58"/>
  <c r="E72" i="58"/>
  <c r="C72" i="58"/>
  <c r="J18" i="58"/>
  <c r="E18" i="58"/>
  <c r="C18" i="58"/>
  <c r="J17" i="58"/>
  <c r="E17" i="58"/>
  <c r="C17" i="58"/>
  <c r="J99" i="58"/>
  <c r="E99" i="58"/>
  <c r="C99" i="58"/>
  <c r="J57" i="58"/>
  <c r="E57" i="58"/>
  <c r="C57" i="58"/>
  <c r="J55" i="58"/>
  <c r="E55" i="58"/>
  <c r="C55" i="58"/>
  <c r="J61" i="58"/>
  <c r="E61" i="58"/>
  <c r="C61" i="58"/>
  <c r="J71" i="58"/>
  <c r="E71" i="58"/>
  <c r="C71" i="58"/>
  <c r="J85" i="58"/>
  <c r="E85" i="58"/>
  <c r="C85" i="58"/>
  <c r="J14" i="58"/>
  <c r="E14" i="58"/>
  <c r="C14" i="58"/>
  <c r="J15" i="58"/>
  <c r="J11" i="58"/>
  <c r="E15" i="58"/>
  <c r="C15" i="58"/>
  <c r="J7" i="58"/>
  <c r="E7" i="58"/>
  <c r="C7" i="58"/>
  <c r="J86" i="58"/>
  <c r="E86" i="58"/>
  <c r="C86" i="58"/>
  <c r="J90" i="58"/>
  <c r="E90" i="58"/>
  <c r="C90" i="58"/>
  <c r="J53" i="58"/>
  <c r="E53" i="58"/>
  <c r="C53" i="58"/>
  <c r="J54" i="58"/>
  <c r="E54" i="58"/>
  <c r="C54" i="58"/>
  <c r="J67" i="58"/>
  <c r="E67" i="58"/>
  <c r="C67" i="58"/>
  <c r="J33" i="58"/>
  <c r="E33" i="58"/>
  <c r="C33" i="58"/>
  <c r="J37" i="58"/>
  <c r="E37" i="58"/>
  <c r="C37" i="58"/>
  <c r="J104" i="58"/>
  <c r="E104" i="58"/>
  <c r="C104" i="58"/>
  <c r="J68" i="58"/>
  <c r="E68" i="58"/>
  <c r="C68" i="58"/>
  <c r="J70" i="58"/>
  <c r="E70" i="58"/>
  <c r="C70" i="58"/>
  <c r="E11" i="58"/>
  <c r="C11" i="58"/>
  <c r="J65" i="58"/>
  <c r="E65" i="58"/>
  <c r="C65" i="58"/>
  <c r="J62" i="58"/>
  <c r="E62" i="58"/>
  <c r="C62" i="58"/>
  <c r="J102" i="58"/>
  <c r="E102" i="58"/>
  <c r="C102" i="58"/>
  <c r="J97" i="58"/>
  <c r="E97" i="58"/>
  <c r="C97" i="58"/>
  <c r="J98" i="58"/>
  <c r="E98" i="58"/>
  <c r="C98" i="58"/>
  <c r="J96" i="58"/>
  <c r="E96" i="58"/>
  <c r="C96" i="58"/>
  <c r="J63" i="58"/>
  <c r="E63" i="58"/>
  <c r="C63" i="58"/>
  <c r="J56" i="58"/>
  <c r="E56" i="58"/>
  <c r="C56" i="58"/>
  <c r="J87" i="58"/>
  <c r="E87" i="58"/>
  <c r="C87" i="58"/>
  <c r="J31" i="58"/>
  <c r="E31" i="58"/>
  <c r="C31" i="58"/>
  <c r="J36" i="58"/>
  <c r="E36" i="58"/>
  <c r="C36" i="58"/>
  <c r="J60" i="58"/>
  <c r="E60" i="58"/>
  <c r="C60" i="58"/>
  <c r="J59" i="58"/>
  <c r="E59" i="58"/>
  <c r="C59" i="58"/>
  <c r="J95" i="58"/>
  <c r="E95" i="58"/>
  <c r="C95" i="58"/>
  <c r="J93" i="58"/>
  <c r="E93" i="58"/>
  <c r="C93" i="58"/>
  <c r="J92" i="58"/>
  <c r="E92" i="58"/>
  <c r="C92" i="58"/>
  <c r="J100" i="58"/>
  <c r="E100" i="58"/>
  <c r="C100" i="58"/>
  <c r="J94" i="58"/>
  <c r="E94" i="58"/>
  <c r="C94" i="58"/>
  <c r="J91" i="58"/>
  <c r="E91" i="58"/>
  <c r="C91" i="58"/>
  <c r="J89" i="58"/>
  <c r="E89" i="58"/>
  <c r="C89" i="58"/>
  <c r="E223" i="62"/>
  <c r="D31" i="57" s="1"/>
  <c r="E224" i="62"/>
  <c r="D20" i="57" s="1"/>
  <c r="E209" i="62"/>
  <c r="D34" i="58" s="1"/>
  <c r="E208" i="62"/>
  <c r="D39" i="58" s="1"/>
  <c r="E187" i="62"/>
  <c r="D50" i="57" s="1"/>
  <c r="E188" i="62"/>
  <c r="D52" i="57" s="1"/>
  <c r="E189" i="62"/>
  <c r="D26" i="57" s="1"/>
  <c r="E190" i="62"/>
  <c r="D13" i="57" s="1"/>
  <c r="E191" i="62"/>
  <c r="D14" i="57" s="1"/>
  <c r="E177" i="62"/>
  <c r="D18" i="58" s="1"/>
  <c r="E176" i="62"/>
  <c r="D17" i="58" s="1"/>
  <c r="E175" i="62"/>
  <c r="D14" i="58" s="1"/>
  <c r="E174" i="62"/>
  <c r="D57" i="58" s="1"/>
  <c r="E173" i="62"/>
  <c r="D55" i="58" s="1"/>
  <c r="E65" i="62"/>
  <c r="D62" i="57" s="1"/>
  <c r="E52" i="62"/>
  <c r="D65" i="58" s="1"/>
  <c r="E36" i="62"/>
  <c r="D17" i="57" s="1"/>
  <c r="E35" i="62"/>
  <c r="D29" i="57" s="1"/>
  <c r="E20" i="62"/>
  <c r="D36" i="58" s="1"/>
  <c r="E21" i="62"/>
  <c r="D31" i="58" s="1"/>
  <c r="E11" i="62"/>
  <c r="D89" i="58" s="1"/>
  <c r="E135" i="62"/>
  <c r="D90" i="57" s="1"/>
  <c r="E124" i="62"/>
  <c r="D86" i="58" s="1"/>
  <c r="E219" i="62"/>
  <c r="D24" i="57" s="1"/>
  <c r="E221" i="62"/>
  <c r="D68" i="57" s="1"/>
  <c r="E220" i="62"/>
  <c r="D104" i="57" s="1"/>
  <c r="E222" i="62"/>
  <c r="D105" i="57" s="1"/>
  <c r="E218" i="62"/>
  <c r="D67" i="57" s="1"/>
  <c r="E217" i="62"/>
  <c r="D97" i="57" s="1"/>
  <c r="E216" i="62"/>
  <c r="D106" i="57" s="1"/>
  <c r="E215" i="62"/>
  <c r="D61" i="57" s="1"/>
  <c r="E214" i="62"/>
  <c r="D65" i="57" s="1"/>
  <c r="E205" i="62"/>
  <c r="D101" i="58" s="1"/>
  <c r="E206" i="62"/>
  <c r="D69" i="58" s="1"/>
  <c r="E204" i="62"/>
  <c r="D13" i="58" s="1"/>
  <c r="E207" i="62"/>
  <c r="D106" i="58" s="1"/>
  <c r="E203" i="62"/>
  <c r="D64" i="58" s="1"/>
  <c r="E202" i="62"/>
  <c r="D105" i="58" s="1"/>
  <c r="E201" i="62"/>
  <c r="D103" i="58" s="1"/>
  <c r="E200" i="62"/>
  <c r="D66" i="58" s="1"/>
  <c r="E199" i="62"/>
  <c r="D72" i="58" s="1"/>
  <c r="E134" i="62"/>
  <c r="D93" i="57" s="1"/>
  <c r="E133" i="62"/>
  <c r="D92" i="57" s="1"/>
  <c r="E132" i="62"/>
  <c r="D70" i="57" s="1"/>
  <c r="E131" i="62"/>
  <c r="D89" i="57" s="1"/>
  <c r="E130" i="62"/>
  <c r="D87" i="57" s="1"/>
  <c r="E129" i="62"/>
  <c r="D99" i="57" s="1"/>
  <c r="E123" i="62"/>
  <c r="D90" i="58" s="1"/>
  <c r="E114" i="62"/>
  <c r="D63" i="57" s="1"/>
  <c r="E113" i="62"/>
  <c r="D51" i="57" s="1"/>
  <c r="E112" i="62"/>
  <c r="D49" i="57" s="1"/>
  <c r="E111" i="62"/>
  <c r="D64" i="57" s="1"/>
  <c r="E106" i="62"/>
  <c r="D53" i="58" s="1"/>
  <c r="E105" i="62"/>
  <c r="D54" i="58" s="1"/>
  <c r="E104" i="62"/>
  <c r="D67" i="58" s="1"/>
  <c r="E31" i="62"/>
  <c r="D102" i="57" s="1"/>
  <c r="E32" i="62"/>
  <c r="D57" i="57" s="1"/>
  <c r="E34" i="62"/>
  <c r="D94" i="57" s="1"/>
  <c r="E33" i="62"/>
  <c r="D117" i="57" s="1"/>
  <c r="E30" i="62"/>
  <c r="D56" i="57" s="1"/>
  <c r="E29" i="62"/>
  <c r="D101" i="57" s="1"/>
  <c r="E28" i="62"/>
  <c r="D98" i="57" s="1"/>
  <c r="E27" i="62"/>
  <c r="D118" i="57" s="1"/>
  <c r="E26" i="62"/>
  <c r="D91" i="57" s="1"/>
  <c r="E12" i="62"/>
  <c r="D91" i="58" s="1"/>
  <c r="E13" i="62"/>
  <c r="D94" i="58" s="1"/>
  <c r="E14" i="62"/>
  <c r="D100" i="58" s="1"/>
  <c r="E15" i="62"/>
  <c r="D59" i="58" s="1"/>
  <c r="E16" i="62"/>
  <c r="D92" i="58" s="1"/>
  <c r="E17" i="62"/>
  <c r="D60" i="58" s="1"/>
  <c r="E18" i="62"/>
  <c r="D93" i="58" s="1"/>
  <c r="E19" i="62"/>
  <c r="D95" i="58" s="1"/>
  <c r="E63" i="62"/>
  <c r="D59" i="57" s="1"/>
  <c r="E64" i="62"/>
  <c r="D96" i="57" s="1"/>
  <c r="E62" i="62"/>
  <c r="D100" i="57" s="1"/>
  <c r="E61" i="62"/>
  <c r="D119" i="57" s="1"/>
  <c r="E60" i="62"/>
  <c r="D95" i="57" s="1"/>
  <c r="E59" i="62"/>
  <c r="D60" i="57" s="1"/>
  <c r="E58" i="62"/>
  <c r="D46" i="57" s="1"/>
  <c r="E57" i="62"/>
  <c r="D83" i="57" s="1"/>
  <c r="E51" i="62"/>
  <c r="D102" i="58" s="1"/>
  <c r="E50" i="62"/>
  <c r="D62" i="58" s="1"/>
  <c r="E49" i="62"/>
  <c r="D97" i="58" s="1"/>
  <c r="E48" i="62"/>
  <c r="D98" i="58" s="1"/>
  <c r="E47" i="62"/>
  <c r="D96" i="58" s="1"/>
  <c r="E46" i="62"/>
  <c r="D63" i="58" s="1"/>
  <c r="E45" i="62"/>
  <c r="D56" i="58" s="1"/>
  <c r="E44" i="62"/>
  <c r="D87" i="58" s="1"/>
  <c r="E82" i="62"/>
  <c r="D84" i="57" s="1"/>
  <c r="E77" i="62"/>
  <c r="D37" i="58" s="1"/>
  <c r="E76" i="62"/>
  <c r="D104" i="58" s="1"/>
  <c r="E75" i="62"/>
  <c r="D68" i="58" s="1"/>
  <c r="E74" i="62"/>
  <c r="D70" i="58" s="1"/>
  <c r="E73" i="62"/>
  <c r="D11" i="58" s="1"/>
  <c r="E185" i="62"/>
  <c r="D103" i="57" s="1"/>
  <c r="E184" i="62"/>
  <c r="D66" i="57" s="1"/>
  <c r="E183" i="62"/>
  <c r="D82" i="57" s="1"/>
  <c r="E186" i="62"/>
  <c r="D69" i="57" s="1"/>
  <c r="E182" i="62"/>
  <c r="D25" i="57" s="1"/>
  <c r="E172" i="62"/>
  <c r="D61" i="58" s="1"/>
  <c r="E169" i="62"/>
  <c r="D85" i="58" s="1"/>
  <c r="E95" i="62"/>
  <c r="D19" i="57" s="1"/>
  <c r="E158" i="62"/>
  <c r="D8" i="57" s="1"/>
  <c r="E159" i="62"/>
  <c r="D48" i="57" s="1"/>
  <c r="Y6" i="56" l="1"/>
  <c r="Y7" i="56"/>
  <c r="E157" i="62"/>
  <c r="D10" i="57" s="1"/>
  <c r="E156" i="62"/>
  <c r="D55" i="57" s="1"/>
  <c r="E90" i="62" l="1"/>
  <c r="D33" i="58" s="1"/>
  <c r="E170" i="62" l="1"/>
  <c r="D71" i="58" s="1"/>
  <c r="E171" i="62"/>
  <c r="D99" i="58" s="1"/>
  <c r="E153" i="62"/>
  <c r="D9" i="57" s="1"/>
  <c r="E154" i="62"/>
  <c r="D58" i="57" s="1"/>
  <c r="E155" i="62"/>
  <c r="D47" i="57" s="1"/>
  <c r="E168" i="62"/>
  <c r="D15" i="58" s="1"/>
  <c r="E152" i="62"/>
  <c r="D23" i="57" s="1"/>
  <c r="E144" i="62"/>
  <c r="D7" i="58" s="1"/>
</calcChain>
</file>

<file path=xl/sharedStrings.xml><?xml version="1.0" encoding="utf-8"?>
<sst xmlns="http://schemas.openxmlformats.org/spreadsheetml/2006/main" count="1643" uniqueCount="302">
  <si>
    <t>Ханты-Мансийск</t>
  </si>
  <si>
    <t>Место</t>
  </si>
  <si>
    <t>Очки</t>
  </si>
  <si>
    <t>Фамилия, имя</t>
  </si>
  <si>
    <t>Муниципальное образование</t>
  </si>
  <si>
    <t>Ст.
номер</t>
  </si>
  <si>
    <t xml:space="preserve"> </t>
  </si>
  <si>
    <t>Сургутский район</t>
  </si>
  <si>
    <t>Лыжные гонки</t>
  </si>
  <si>
    <t>1 группа (8-11 лет) девочки 300 метров</t>
  </si>
  <si>
    <t>1 группа (8-11 лет) мальчики 300 метров</t>
  </si>
  <si>
    <t>Кондинский район</t>
  </si>
  <si>
    <t>Березовский район</t>
  </si>
  <si>
    <t>Результат</t>
  </si>
  <si>
    <t>Отставание</t>
  </si>
  <si>
    <t>Гонки на снегоступах</t>
  </si>
  <si>
    <t>1 группа (8-11 лет) девочки 25 метров</t>
  </si>
  <si>
    <t>1 группа (8-11 лет) мальчики 50 метров</t>
  </si>
  <si>
    <t>2 группа (12-15 лет) девушки 100 метров</t>
  </si>
  <si>
    <t>2 группа (12-15 лет) юноши 200 метров</t>
  </si>
  <si>
    <t>Зырянова Виктория</t>
  </si>
  <si>
    <t>Ковалева Анна</t>
  </si>
  <si>
    <t>Возраст</t>
  </si>
  <si>
    <t>ХОККЕЙ НА ПОЛУ</t>
  </si>
  <si>
    <t>СПИСОК КОМАНД</t>
  </si>
  <si>
    <t>Центр развития теннисного спорта</t>
  </si>
  <si>
    <t>№ п/п</t>
  </si>
  <si>
    <t>Сургут</t>
  </si>
  <si>
    <t>очки</t>
  </si>
  <si>
    <t>место</t>
  </si>
  <si>
    <t>Мыльников Максим</t>
  </si>
  <si>
    <t>Покачи</t>
  </si>
  <si>
    <t>Тренер</t>
  </si>
  <si>
    <t>3 группа (16-21 год) юноши 800 метров</t>
  </si>
  <si>
    <t>3 группа (16-21 год) девушки 800 метров</t>
  </si>
  <si>
    <t>ком.
очки</t>
  </si>
  <si>
    <t>ОБЩЕКОМАНДНЫЙ ЗАЧЕТ</t>
  </si>
  <si>
    <t>№</t>
  </si>
  <si>
    <t>Гридасов Михаил</t>
  </si>
  <si>
    <t>Группа</t>
  </si>
  <si>
    <t>Гегиев Евгений</t>
  </si>
  <si>
    <t>Давыдов Данил</t>
  </si>
  <si>
    <t>стартовый номер</t>
  </si>
  <si>
    <t>Ф.И спортсмена</t>
  </si>
  <si>
    <t>Год рождения</t>
  </si>
  <si>
    <t>300м мальчики 8-11</t>
  </si>
  <si>
    <t>300м девочки 8-11</t>
  </si>
  <si>
    <t>25м девочки 8-11</t>
  </si>
  <si>
    <t>800м девушки 16-21</t>
  </si>
  <si>
    <t>800м юноши 16-21</t>
  </si>
  <si>
    <t>50м мальчики 8-11</t>
  </si>
  <si>
    <t>100м девушки 12-15</t>
  </si>
  <si>
    <t>200м юноши 12-15</t>
  </si>
  <si>
    <t>400м девушки 16-21</t>
  </si>
  <si>
    <t>1600м юноши 16-21</t>
  </si>
  <si>
    <t>F70</t>
  </si>
  <si>
    <t>Гусев Кирилл</t>
  </si>
  <si>
    <t>Семенова Кира</t>
  </si>
  <si>
    <t>3 группа (16-21 год) юноши 1 600 метров</t>
  </si>
  <si>
    <t>Шевченко Георгий</t>
  </si>
  <si>
    <t>Нарулина Кристина</t>
  </si>
  <si>
    <t>+</t>
  </si>
  <si>
    <t>Берёзовский район</t>
  </si>
  <si>
    <t>1 гр</t>
  </si>
  <si>
    <t>2 гр</t>
  </si>
  <si>
    <t>3 гр</t>
  </si>
  <si>
    <t>4 гр</t>
  </si>
  <si>
    <t>Нижневартовск</t>
  </si>
  <si>
    <t>Стрелкова Ксения</t>
  </si>
  <si>
    <t>Ромашова Жанетта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</si>
  <si>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</si>
  <si>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Саввин Арсений</t>
  </si>
  <si>
    <t>ком. очки</t>
  </si>
  <si>
    <t>Результат (сек)</t>
  </si>
  <si>
    <t>1000м девушки 12-15</t>
  </si>
  <si>
    <t>1500м юноши 12-15</t>
  </si>
  <si>
    <t>2000м девушки 16-21</t>
  </si>
  <si>
    <t>3000м юноши 16-21</t>
  </si>
  <si>
    <t>Мальцев Владислав</t>
  </si>
  <si>
    <t>Сычук Владимир</t>
  </si>
  <si>
    <t>Макаров Максим</t>
  </si>
  <si>
    <t>Жуланов Егор</t>
  </si>
  <si>
    <t>Аниськов Владимир</t>
  </si>
  <si>
    <t>Шуматбаев В.А.</t>
  </si>
  <si>
    <t>Кондратов Евгений</t>
  </si>
  <si>
    <t>Токтомов Нурсаид</t>
  </si>
  <si>
    <t>Райнингер Николай</t>
  </si>
  <si>
    <t>Нягань</t>
  </si>
  <si>
    <t>Абдуллин Р.И.</t>
  </si>
  <si>
    <t>Новаков Артем</t>
  </si>
  <si>
    <t>Шайхинуров Ильнур</t>
  </si>
  <si>
    <t>Каримов Вадим</t>
  </si>
  <si>
    <t>Антонов Владимир</t>
  </si>
  <si>
    <t>Бег на снегоступах</t>
  </si>
  <si>
    <t>Хоккей на полу</t>
  </si>
  <si>
    <t>Общий зачет</t>
  </si>
  <si>
    <t>2 группа (12-15 лет) девушки 1 000 метров</t>
  </si>
  <si>
    <t>2 группа (12-15 лет) юноши 1 500 метров</t>
  </si>
  <si>
    <t>3 группа (16-21 год) девушки 2 000 метров</t>
  </si>
  <si>
    <t>3 группа (16-21 год) юноши 3 000 метров</t>
  </si>
  <si>
    <t>Горбунов А.П. Виноградова А.М.</t>
  </si>
  <si>
    <t>3 группа (16-21 год) девушки 400 метров</t>
  </si>
  <si>
    <t>Семененко Дарья</t>
  </si>
  <si>
    <t>-</t>
  </si>
  <si>
    <t>Дистанция 1600 м</t>
  </si>
  <si>
    <t>300м девочки 8-11 ИН2</t>
  </si>
  <si>
    <t>300м девочки 8-11 ИН3</t>
  </si>
  <si>
    <t>300м мальчики 8-11 ИН3</t>
  </si>
  <si>
    <t>300м мальчики 8-11 ИН2</t>
  </si>
  <si>
    <t>5гр</t>
  </si>
  <si>
    <t>500м девушки 12-15 ИН2</t>
  </si>
  <si>
    <t>500м девушки 12-15 ИН3</t>
  </si>
  <si>
    <t>500м юноши 12-15 ИН2</t>
  </si>
  <si>
    <t>6гр</t>
  </si>
  <si>
    <t>7гр</t>
  </si>
  <si>
    <t>500м юноши 12-15 ИН3</t>
  </si>
  <si>
    <t>25м девочки 8-11 ИН2</t>
  </si>
  <si>
    <t>25м мальчики 8-11 ИН2</t>
  </si>
  <si>
    <t>50м девушки 12-15 ИН2</t>
  </si>
  <si>
    <t>50м юноши 12-15 ИН2</t>
  </si>
  <si>
    <t>25м девочки 8-11 ИН3</t>
  </si>
  <si>
    <t>25м мальчики 8-11 ИН3</t>
  </si>
  <si>
    <t>50м девушки 12-15 ИН3</t>
  </si>
  <si>
    <t>50м юноши 12-15 ИН3</t>
  </si>
  <si>
    <t>Иванов Семён</t>
  </si>
  <si>
    <t>Лиспух Иван</t>
  </si>
  <si>
    <t>Кириченко Ярослав</t>
  </si>
  <si>
    <t>Гоголев Александр</t>
  </si>
  <si>
    <t>Санжин Вячеслав</t>
  </si>
  <si>
    <t>Вальтер Кирилл</t>
  </si>
  <si>
    <t>ИН3</t>
  </si>
  <si>
    <t>ИН2</t>
  </si>
  <si>
    <t>Гущева Валентина</t>
  </si>
  <si>
    <t>Пакишев Герман</t>
  </si>
  <si>
    <t>Воривский Валентин</t>
  </si>
  <si>
    <t>Агафонов Денис</t>
  </si>
  <si>
    <t>Тучин А.М.</t>
  </si>
  <si>
    <t>Воривская Алена</t>
  </si>
  <si>
    <t>Нефтеюганск</t>
  </si>
  <si>
    <t>Пискулин Александр</t>
  </si>
  <si>
    <t>Нечипоренко Алексей</t>
  </si>
  <si>
    <t>Пискулин Вячеслав</t>
  </si>
  <si>
    <t>Овчаров Александр</t>
  </si>
  <si>
    <t>Кагиров Ислам</t>
  </si>
  <si>
    <t>Назаров Иван</t>
  </si>
  <si>
    <t>Сведенцев Максим</t>
  </si>
  <si>
    <t>Сведенцева Виктория</t>
  </si>
  <si>
    <t>Сведенцева Ксения</t>
  </si>
  <si>
    <t>Шило Данила</t>
  </si>
  <si>
    <t>Нечаев Ярослав</t>
  </si>
  <si>
    <t>Троценко Вячеслав</t>
  </si>
  <si>
    <t>Кошкин В.В.</t>
  </si>
  <si>
    <t>Бондаренко Игнат</t>
  </si>
  <si>
    <t>Зубарев Николай</t>
  </si>
  <si>
    <t>Дьячков Евгений</t>
  </si>
  <si>
    <t>Бывальцев Даниил</t>
  </si>
  <si>
    <t>Мильхин Александр</t>
  </si>
  <si>
    <t>Колесник Артем</t>
  </si>
  <si>
    <t>Евдокимов А.С.                 Летин Б.Н.</t>
  </si>
  <si>
    <t>Обухов Дмитрий</t>
  </si>
  <si>
    <t>Сбитяков Никита</t>
  </si>
  <si>
    <t>Алиджонова Назира</t>
  </si>
  <si>
    <t>Кравец Роман</t>
  </si>
  <si>
    <t>Гасанов Оруджали</t>
  </si>
  <si>
    <t>Мичемкина Елена</t>
  </si>
  <si>
    <t>Петросян Диана</t>
  </si>
  <si>
    <t>Петросян Виктория</t>
  </si>
  <si>
    <t>Глухов Д.Н.</t>
  </si>
  <si>
    <t>Анцыбулин Игнат</t>
  </si>
  <si>
    <t>04 марта 2022 года</t>
  </si>
  <si>
    <t>Дистанция 300м</t>
  </si>
  <si>
    <t>6 группа ИН3 (8-11 лет) мальчики 300 метров</t>
  </si>
  <si>
    <t>Главный судья _________________ В.С. Сивкова</t>
  </si>
  <si>
    <t>Главный секретарь ______________ Я.В. Анисимова</t>
  </si>
  <si>
    <t>Дистанция 500м</t>
  </si>
  <si>
    <t>5 группа ИН2 (12-15 лет) девушки 500 метров</t>
  </si>
  <si>
    <t>7 группа ИН3 (12-15 лет) юноши 500 метров</t>
  </si>
  <si>
    <t>Дистанция 1000м, 1500м</t>
  </si>
  <si>
    <t>Дистанция 2000м, 3000м</t>
  </si>
  <si>
    <t>Дистанция 25м, 50м</t>
  </si>
  <si>
    <t>5 группа ИН2 (12-15 лет) девушки 50 метров</t>
  </si>
  <si>
    <t>Дистанция 100м, 200м</t>
  </si>
  <si>
    <t>Дистанция 400м, 800м</t>
  </si>
  <si>
    <t>7 группа ИН3 (12-15 лет) юноши 50 метров</t>
  </si>
  <si>
    <t>6 группа ИН3 (8-11 лет) мальчики 25 метров</t>
  </si>
  <si>
    <t>Главный судья _____________________ В.С. Сивкова</t>
  </si>
  <si>
    <t>Главный секретарь _________________ Я.В. Анисимова</t>
  </si>
  <si>
    <t>05 марта 2022 года</t>
  </si>
  <si>
    <t>5 группа ИН2 (16-17 лет) девушки 50 метров</t>
  </si>
  <si>
    <t>7 группа ИН3 (16 лет) юноши 50 метров</t>
  </si>
  <si>
    <t>5 группа ИН2 (16-17 лет) девушки 500 метров</t>
  </si>
  <si>
    <t>7 группа ИН3 (16 лет) юноши 500 метров</t>
  </si>
  <si>
    <t>Ясаков Юрий</t>
  </si>
  <si>
    <t>Шуматбаев В.А.                    Борзяк И.В.                      Колмоченко П.С.                          Яковлев М.В.</t>
  </si>
  <si>
    <t>Потылицина Е.В.                 Землянский И.С.</t>
  </si>
  <si>
    <t xml:space="preserve">Евдокимов А.С. </t>
  </si>
  <si>
    <t>Лысых В.А.                           Ширшов С.В.</t>
  </si>
  <si>
    <t>ЗАБЕГ 1</t>
  </si>
  <si>
    <t>ЗАБЕГ 2</t>
  </si>
  <si>
    <t>ЗАБЕГ 3</t>
  </si>
  <si>
    <t>Черепанова Полина</t>
  </si>
  <si>
    <t>ЗАБЕГ 4</t>
  </si>
  <si>
    <t>ЗАБЕГ 5</t>
  </si>
  <si>
    <t>ЗАБЕГ 6</t>
  </si>
  <si>
    <t>ЗАБЕГ 8</t>
  </si>
  <si>
    <t>ЗАБЕГ 12</t>
  </si>
  <si>
    <t>ЗАБЕГ 13</t>
  </si>
  <si>
    <t>I</t>
  </si>
  <si>
    <t>II</t>
  </si>
  <si>
    <t>III</t>
  </si>
  <si>
    <t>н/с</t>
  </si>
  <si>
    <t>ИТОГОВЫЙ ПРОТОКОЛ СОРЕВНОВАНИЙ</t>
  </si>
  <si>
    <t>6,39</t>
  </si>
  <si>
    <t>6,82</t>
  </si>
  <si>
    <t>7,86</t>
  </si>
  <si>
    <t>6,80</t>
  </si>
  <si>
    <t>23,58</t>
  </si>
  <si>
    <t>11,64</t>
  </si>
  <si>
    <t>13,39</t>
  </si>
  <si>
    <t>13,86</t>
  </si>
  <si>
    <t>14,76</t>
  </si>
  <si>
    <t>14,00</t>
  </si>
  <si>
    <t>15,04</t>
  </si>
  <si>
    <t>19,04</t>
  </si>
  <si>
    <t>20,70</t>
  </si>
  <si>
    <t>23,67</t>
  </si>
  <si>
    <t>26,45</t>
  </si>
  <si>
    <t>21,80</t>
  </si>
  <si>
    <t>22,00</t>
  </si>
  <si>
    <t>32,82</t>
  </si>
  <si>
    <t>36,45</t>
  </si>
  <si>
    <t>38,23</t>
  </si>
  <si>
    <t>53,64</t>
  </si>
  <si>
    <t>33,64</t>
  </si>
  <si>
    <t>35,57</t>
  </si>
  <si>
    <t>37,89</t>
  </si>
  <si>
    <t>33,42</t>
  </si>
  <si>
    <t>35,00</t>
  </si>
  <si>
    <t>41,95</t>
  </si>
  <si>
    <t>42,45</t>
  </si>
  <si>
    <t>32,32</t>
  </si>
  <si>
    <t>34,29</t>
  </si>
  <si>
    <t>37,80</t>
  </si>
  <si>
    <t>42,13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</si>
  <si>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</si>
  <si>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</si>
  <si>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</si>
  <si>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</si>
  <si>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</si>
  <si>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</si>
  <si>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</si>
  <si>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</si>
  <si>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</si>
  <si>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</si>
  <si>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</si>
  <si>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</si>
  <si>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</si>
  <si>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</si>
  <si>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</si>
  <si>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134</t>
  </si>
  <si>
    <t>142</t>
  </si>
  <si>
    <t>128</t>
  </si>
  <si>
    <t>150</t>
  </si>
  <si>
    <t>122</t>
  </si>
  <si>
    <t>116</t>
  </si>
  <si>
    <t>112</t>
  </si>
  <si>
    <t>108</t>
  </si>
  <si>
    <t>104</t>
  </si>
  <si>
    <t>100</t>
  </si>
  <si>
    <t>96</t>
  </si>
  <si>
    <t>92</t>
  </si>
  <si>
    <t>88</t>
  </si>
  <si>
    <t>84</t>
  </si>
  <si>
    <t>н/з</t>
  </si>
  <si>
    <t>Габачиева Ирина</t>
  </si>
  <si>
    <t xml:space="preserve">Главный секретарь ___________ К.Ю. Борякин </t>
  </si>
  <si>
    <t>Главный судья _______________ А.В. Дубовик</t>
  </si>
  <si>
    <t>1:9</t>
  </si>
  <si>
    <t>2:11</t>
  </si>
  <si>
    <t>0:12</t>
  </si>
  <si>
    <t>5:0</t>
  </si>
  <si>
    <t>3</t>
  </si>
  <si>
    <t>9:1</t>
  </si>
  <si>
    <t>4:3</t>
  </si>
  <si>
    <t>3:8</t>
  </si>
  <si>
    <t>20:0</t>
  </si>
  <si>
    <t>Кондинский р-н</t>
  </si>
  <si>
    <t>0</t>
  </si>
  <si>
    <t>11:2</t>
  </si>
  <si>
    <t>3:4</t>
  </si>
  <si>
    <t>0:7</t>
  </si>
  <si>
    <t>Березовский р-н</t>
  </si>
  <si>
    <t>12:0</t>
  </si>
  <si>
    <t>8:3</t>
  </si>
  <si>
    <t>7:0</t>
  </si>
  <si>
    <t xml:space="preserve">Сургут </t>
  </si>
  <si>
    <t>0:5</t>
  </si>
  <si>
    <t>0:20</t>
  </si>
  <si>
    <t>ОК очки</t>
  </si>
  <si>
    <t>МО</t>
  </si>
  <si>
    <t>Группа 1</t>
  </si>
  <si>
    <t>"Хоккей на полу" игровая таблица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</si>
</sst>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400]h:mm:ss\ AM/PM"/>
    <numFmt numFmtId="165" formatCode="h:mm:ss;@"/>
    <numFmt numFmtId="166" formatCode="ss.0"/>
    <numFmt numFmtId="167" formatCode="h:mm;@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49" fontId="18" fillId="0" borderId="27">
      <alignment shrinkToFit="1"/>
    </xf>
  </cellStyleXfs>
  <cellXfs count="37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4" fontId="2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7" fillId="2" borderId="0" xfId="0" applyFont="1" applyFill="1" applyAlignment="1">
      <alignment horizontal="left"/>
    </xf>
    <xf numFmtId="0" fontId="12" fillId="2" borderId="0" xfId="0" applyFont="1" applyFill="1"/>
    <xf numFmtId="0" fontId="12" fillId="2" borderId="0" xfId="1" applyFont="1" applyFill="1" applyAlignment="1">
      <alignment horizontal="center" vertical="center" wrapText="1"/>
    </xf>
    <xf numFmtId="49" fontId="12" fillId="2" borderId="0" xfId="1" applyNumberFormat="1" applyFont="1" applyFill="1" applyAlignment="1">
      <alignment horizontal="left" vertical="center" wrapText="1"/>
    </xf>
    <xf numFmtId="0" fontId="12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horizontal="left" vertical="top" wrapText="1"/>
    </xf>
    <xf numFmtId="0" fontId="8" fillId="2" borderId="0" xfId="0" applyFont="1" applyFill="1"/>
    <xf numFmtId="0" fontId="7" fillId="2" borderId="0" xfId="0" applyFont="1" applyFill="1"/>
    <xf numFmtId="0" fontId="12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left"/>
    </xf>
    <xf numFmtId="165" fontId="3" fillId="2" borderId="0" xfId="0" applyNumberFormat="1" applyFont="1" applyFill="1" applyAlignment="1">
      <alignment horizontal="center" vertical="center"/>
    </xf>
    <xf numFmtId="165" fontId="0" fillId="0" borderId="0" xfId="0" applyNumberFormat="1"/>
    <xf numFmtId="164" fontId="3" fillId="0" borderId="0" xfId="0" applyNumberFormat="1" applyFont="1"/>
    <xf numFmtId="164" fontId="0" fillId="0" borderId="0" xfId="0" applyNumberFormat="1"/>
    <xf numFmtId="0" fontId="5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0" fillId="0" borderId="0" xfId="0" applyAlignment="1">
      <alignment vertical="center"/>
    </xf>
    <xf numFmtId="0" fontId="14" fillId="0" borderId="0" xfId="0" applyFont="1"/>
    <xf numFmtId="9" fontId="16" fillId="2" borderId="0" xfId="0" applyNumberFormat="1" applyFont="1" applyFill="1" applyAlignment="1">
      <alignment horizontal="center" vertical="center" wrapText="1"/>
    </xf>
    <xf numFmtId="49" fontId="16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47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7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47" fontId="1" fillId="0" borderId="1" xfId="0" applyNumberFormat="1" applyFont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20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13" fillId="0" borderId="1" xfId="0" applyNumberFormat="1" applyFont="1" applyFill="1" applyBorder="1" applyAlignment="1">
      <alignment horizontal="center" vertical="center" wrapText="1"/>
    </xf>
    <xf numFmtId="49" fontId="27" fillId="0" borderId="1" xfId="2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8" fillId="0" borderId="1" xfId="0" applyFont="1" applyFill="1" applyBorder="1"/>
    <xf numFmtId="0" fontId="28" fillId="0" borderId="1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30" fillId="0" borderId="1" xfId="2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/>
    </xf>
    <xf numFmtId="49" fontId="21" fillId="0" borderId="1" xfId="2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4" fillId="5" borderId="12" xfId="0" applyNumberFormat="1" applyFont="1" applyFill="1" applyBorder="1" applyAlignment="1">
      <alignment horizontal="center"/>
    </xf>
    <xf numFmtId="0" fontId="4" fillId="5" borderId="13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33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/>
    </xf>
    <xf numFmtId="0" fontId="17" fillId="0" borderId="12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7" fillId="0" borderId="3" xfId="2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0" fillId="0" borderId="1" xfId="0" applyFill="1" applyBorder="1"/>
    <xf numFmtId="14" fontId="13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1" xfId="0" applyBorder="1"/>
    <xf numFmtId="0" fontId="28" fillId="0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1" fillId="0" borderId="3" xfId="2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165" fontId="33" fillId="3" borderId="1" xfId="0" applyNumberFormat="1" applyFont="1" applyFill="1" applyBorder="1" applyAlignment="1">
      <alignment horizontal="center" vertical="center" wrapText="1"/>
    </xf>
    <xf numFmtId="164" fontId="33" fillId="3" borderId="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/>
    </xf>
    <xf numFmtId="14" fontId="24" fillId="0" borderId="5" xfId="1" applyNumberFormat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top" wrapText="1"/>
    </xf>
    <xf numFmtId="0" fontId="12" fillId="0" borderId="0" xfId="0" applyFont="1" applyFill="1"/>
    <xf numFmtId="0" fontId="12" fillId="0" borderId="1" xfId="0" applyFont="1" applyFill="1" applyBorder="1" applyAlignment="1">
      <alignment horizontal="center"/>
    </xf>
    <xf numFmtId="0" fontId="12" fillId="0" borderId="1" xfId="1" applyFont="1" applyFill="1" applyBorder="1" applyAlignment="1">
      <alignment horizontal="left" vertical="center" wrapText="1"/>
    </xf>
    <xf numFmtId="0" fontId="13" fillId="0" borderId="1" xfId="0" applyFont="1" applyFill="1" applyBorder="1"/>
    <xf numFmtId="14" fontId="24" fillId="0" borderId="1" xfId="1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wrapText="1"/>
    </xf>
    <xf numFmtId="0" fontId="13" fillId="0" borderId="3" xfId="0" applyFont="1" applyFill="1" applyBorder="1"/>
    <xf numFmtId="0" fontId="12" fillId="0" borderId="1" xfId="0" applyFont="1" applyFill="1" applyBorder="1"/>
    <xf numFmtId="47" fontId="2" fillId="2" borderId="1" xfId="0" applyNumberFormat="1" applyFont="1" applyFill="1" applyBorder="1" applyAlignment="1">
      <alignment horizontal="center" vertical="center" wrapText="1"/>
    </xf>
    <xf numFmtId="47" fontId="2" fillId="0" borderId="1" xfId="0" applyNumberFormat="1" applyFont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6" fillId="0" borderId="3" xfId="0" applyNumberFormat="1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 wrapText="1"/>
    </xf>
    <xf numFmtId="165" fontId="33" fillId="3" borderId="3" xfId="0" applyNumberFormat="1" applyFont="1" applyFill="1" applyBorder="1" applyAlignment="1">
      <alignment horizontal="center" vertical="center" wrapText="1"/>
    </xf>
    <xf numFmtId="164" fontId="33" fillId="3" borderId="3" xfId="0" applyNumberFormat="1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2" borderId="0" xfId="0" applyNumberFormat="1" applyFont="1" applyFill="1" applyAlignment="1">
      <alignment vertical="center" wrapText="1"/>
    </xf>
    <xf numFmtId="47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7" fontId="3" fillId="0" borderId="1" xfId="0" applyNumberFormat="1" applyFont="1" applyFill="1" applyBorder="1" applyAlignment="1">
      <alignment horizontal="center" vertical="center"/>
    </xf>
    <xf numFmtId="47" fontId="3" fillId="0" borderId="3" xfId="0" applyNumberFormat="1" applyFont="1" applyFill="1" applyBorder="1" applyAlignment="1">
      <alignment horizontal="center" vertical="center"/>
    </xf>
    <xf numFmtId="47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26" xfId="0" applyFont="1" applyFill="1" applyBorder="1"/>
    <xf numFmtId="0" fontId="11" fillId="0" borderId="6" xfId="0" applyFont="1" applyFill="1" applyBorder="1"/>
    <xf numFmtId="0" fontId="11" fillId="0" borderId="36" xfId="0" applyFont="1" applyFill="1" applyBorder="1"/>
    <xf numFmtId="0" fontId="3" fillId="0" borderId="40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0" fontId="4" fillId="5" borderId="46" xfId="0" applyNumberFormat="1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 vertical="center" wrapText="1"/>
    </xf>
    <xf numFmtId="0" fontId="34" fillId="0" borderId="13" xfId="0" applyNumberFormat="1" applyFont="1" applyBorder="1" applyAlignment="1">
      <alignment horizontal="center"/>
    </xf>
    <xf numFmtId="0" fontId="17" fillId="0" borderId="47" xfId="0" applyNumberFormat="1" applyFont="1" applyBorder="1" applyAlignment="1">
      <alignment horizontal="center"/>
    </xf>
    <xf numFmtId="0" fontId="1" fillId="5" borderId="39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" fillId="5" borderId="23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32" fillId="4" borderId="0" xfId="0" applyFont="1" applyFill="1" applyAlignment="1">
      <alignment horizontal="center" vertical="center"/>
    </xf>
    <xf numFmtId="0" fontId="23" fillId="0" borderId="3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5" fillId="0" borderId="1" xfId="2" applyFont="1" applyFill="1" applyBorder="1" applyAlignment="1">
      <alignment horizontal="center" vertical="center" textRotation="90" wrapText="1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4" xfId="0" applyFont="1" applyFill="1" applyBorder="1" applyAlignment="1">
      <alignment horizontal="center" vertical="center" wrapText="1"/>
    </xf>
    <xf numFmtId="49" fontId="19" fillId="0" borderId="1" xfId="2" applyFont="1" applyFill="1" applyBorder="1" applyAlignment="1">
      <alignment horizontal="center" vertical="center" textRotation="90" wrapText="1" shrinkToFit="1"/>
    </xf>
    <xf numFmtId="49" fontId="19" fillId="0" borderId="1" xfId="0" applyNumberFormat="1" applyFont="1" applyFill="1" applyBorder="1" applyAlignment="1">
      <alignment horizontal="center" vertical="center" textRotation="90" wrapText="1"/>
    </xf>
    <xf numFmtId="0" fontId="23" fillId="0" borderId="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19" fillId="0" borderId="4" xfId="0" applyFont="1" applyFill="1" applyBorder="1" applyAlignment="1">
      <alignment horizontal="center" vertical="center" textRotation="90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49" fontId="19" fillId="0" borderId="4" xfId="2" applyFont="1" applyFill="1" applyBorder="1" applyAlignment="1">
      <alignment horizontal="center" vertical="center" textRotation="90" wrapText="1" shrinkToFit="1"/>
    </xf>
    <xf numFmtId="49" fontId="19" fillId="0" borderId="4" xfId="0" applyNumberFormat="1" applyFont="1" applyFill="1" applyBorder="1" applyAlignment="1">
      <alignment horizontal="center" vertical="center" textRotation="90" wrapText="1"/>
    </xf>
    <xf numFmtId="0" fontId="23" fillId="0" borderId="0" xfId="0" applyFont="1" applyFill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4" fillId="0" borderId="3" xfId="0" applyFont="1" applyBorder="1" applyAlignment="1">
      <alignment horizontal="left" vertical="center"/>
    </xf>
    <xf numFmtId="0" fontId="29" fillId="0" borderId="2" xfId="0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2" borderId="0" xfId="0" applyNumberFormat="1" applyFont="1" applyFill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12" fillId="2" borderId="0" xfId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0" borderId="0" xfId="1"/>
    <xf numFmtId="0" fontId="1" fillId="0" borderId="0" xfId="1" applyFont="1" applyAlignment="1">
      <alignment horizontal="center" vertical="center" wrapText="1"/>
    </xf>
    <xf numFmtId="0" fontId="36" fillId="0" borderId="0" xfId="1" applyFont="1"/>
    <xf numFmtId="0" fontId="11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11" fillId="2" borderId="0" xfId="1" applyFont="1" applyFill="1" applyAlignment="1">
      <alignment horizontal="left" vertical="center" wrapText="1"/>
    </xf>
    <xf numFmtId="0" fontId="3" fillId="0" borderId="0" xfId="1" applyFont="1"/>
    <xf numFmtId="0" fontId="1" fillId="0" borderId="0" xfId="1" applyFont="1" applyAlignment="1">
      <alignment horizontal="center"/>
    </xf>
    <xf numFmtId="0" fontId="3" fillId="0" borderId="4" xfId="1" applyFont="1" applyBorder="1" applyAlignment="1">
      <alignment horizontal="center" vertical="center" wrapText="1"/>
    </xf>
    <xf numFmtId="0" fontId="10" fillId="0" borderId="11" xfId="1" applyBorder="1"/>
    <xf numFmtId="0" fontId="3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0" fillId="0" borderId="37" xfId="1" applyBorder="1"/>
    <xf numFmtId="49" fontId="37" fillId="0" borderId="3" xfId="1" applyNumberFormat="1" applyFont="1" applyBorder="1" applyAlignment="1">
      <alignment horizontal="center" vertical="center" wrapText="1"/>
    </xf>
    <xf numFmtId="49" fontId="37" fillId="0" borderId="8" xfId="1" applyNumberFormat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/>
    </xf>
    <xf numFmtId="0" fontId="10" fillId="0" borderId="4" xfId="1" applyBorder="1"/>
    <xf numFmtId="0" fontId="3" fillId="0" borderId="3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1" fillId="0" borderId="37" xfId="1" applyFont="1" applyBorder="1" applyAlignment="1">
      <alignment horizontal="center" vertical="center" wrapText="1"/>
    </xf>
    <xf numFmtId="49" fontId="37" fillId="0" borderId="3" xfId="1" applyNumberFormat="1" applyFont="1" applyBorder="1" applyAlignment="1">
      <alignment horizontal="center" vertical="center"/>
    </xf>
    <xf numFmtId="0" fontId="10" fillId="0" borderId="3" xfId="1" applyBorder="1"/>
    <xf numFmtId="0" fontId="3" fillId="0" borderId="11" xfId="1" applyFont="1" applyBorder="1" applyAlignment="1">
      <alignment horizontal="center" vertical="center" wrapText="1"/>
    </xf>
    <xf numFmtId="49" fontId="37" fillId="0" borderId="37" xfId="1" applyNumberFormat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3" fillId="6" borderId="10" xfId="1" applyFont="1" applyFill="1" applyBorder="1" applyAlignment="1">
      <alignment vertical="top" wrapText="1"/>
    </xf>
    <xf numFmtId="0" fontId="3" fillId="6" borderId="8" xfId="1" applyFont="1" applyFill="1" applyBorder="1" applyAlignment="1">
      <alignment vertical="top" wrapText="1"/>
    </xf>
    <xf numFmtId="0" fontId="9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</cellXfs>
  <cellStyles count="3">
    <cellStyle name="1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127635</xdr:colOff>
      <xdr:row>5</xdr:row>
      <xdr:rowOff>20955</xdr:rowOff>
    </xdr:from>
    <xdr:ext cx="428625" cy="320092"/>
    <xdr:pic>
      <xdr:nvPicPr>
        <xdr:cNvPr id="2" name="Picture 2">
          <a:extLst>
            <a:ext uri="{FF2B5EF4-FFF2-40B4-BE49-F238E27FC236}">
              <a16:creationId xmlns:a16="http://schemas.microsoft.com/office/drawing/2014/main" id="{6BD597B8-5571-4D85-B55E-38B49DA7C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" y="973455"/>
          <a:ext cx="428625" cy="320092"/>
        </a:xfrm>
        <a:prstGeom prst="rect">
          <a:avLst/>
        </a:prstGeom>
        <a:noFill/>
      </xdr:spPr>
    </xdr:pic>
    <xdr:clientData/>
  </xdr:oneCellAnchor>
  <xdr:oneCellAnchor>
    <xdr:from>
      <xdr:col>3</xdr:col>
      <xdr:colOff>135255</xdr:colOff>
      <xdr:row>7</xdr:row>
      <xdr:rowOff>24765</xdr:rowOff>
    </xdr:from>
    <xdr:ext cx="428625" cy="320092"/>
    <xdr:pic>
      <xdr:nvPicPr>
        <xdr:cNvPr id="3" name="Picture 2">
          <a:extLst>
            <a:ext uri="{FF2B5EF4-FFF2-40B4-BE49-F238E27FC236}">
              <a16:creationId xmlns:a16="http://schemas.microsoft.com/office/drawing/2014/main" id="{DCD11DD8-B914-47F6-A940-E4F121E97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4055" y="1358265"/>
          <a:ext cx="428625" cy="320092"/>
        </a:xfrm>
        <a:prstGeom prst="rect">
          <a:avLst/>
        </a:prstGeom>
        <a:noFill/>
      </xdr:spPr>
    </xdr:pic>
    <xdr:clientData/>
  </xdr:oneCellAnchor>
  <xdr:oneCellAnchor>
    <xdr:from>
      <xdr:col>4</xdr:col>
      <xdr:colOff>120015</xdr:colOff>
      <xdr:row>9</xdr:row>
      <xdr:rowOff>28575</xdr:rowOff>
    </xdr:from>
    <xdr:ext cx="428625" cy="320092"/>
    <xdr:pic>
      <xdr:nvPicPr>
        <xdr:cNvPr id="4" name="Picture 2">
          <a:extLst>
            <a:ext uri="{FF2B5EF4-FFF2-40B4-BE49-F238E27FC236}">
              <a16:creationId xmlns:a16="http://schemas.microsoft.com/office/drawing/2014/main" id="{29582D38-9476-4508-8295-93C56F9EE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8415" y="1743075"/>
          <a:ext cx="428625" cy="320092"/>
        </a:xfrm>
        <a:prstGeom prst="rect">
          <a:avLst/>
        </a:prstGeom>
        <a:noFill/>
      </xdr:spPr>
    </xdr:pic>
    <xdr:clientData/>
  </xdr:oneCellAnchor>
  <xdr:oneCellAnchor>
    <xdr:from>
      <xdr:col>5</xdr:col>
      <xdr:colOff>137160</xdr:colOff>
      <xdr:row>11</xdr:row>
      <xdr:rowOff>26670</xdr:rowOff>
    </xdr:from>
    <xdr:ext cx="428625" cy="327712"/>
    <xdr:pic>
      <xdr:nvPicPr>
        <xdr:cNvPr id="5" name="Picture 2">
          <a:extLst>
            <a:ext uri="{FF2B5EF4-FFF2-40B4-BE49-F238E27FC236}">
              <a16:creationId xmlns:a16="http://schemas.microsoft.com/office/drawing/2014/main" id="{2CF7400D-03DF-4339-B500-5BB24B4E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5160" y="2122170"/>
          <a:ext cx="428625" cy="327712"/>
        </a:xfrm>
        <a:prstGeom prst="rect">
          <a:avLst/>
        </a:prstGeom>
        <a:noFill/>
      </xdr:spPr>
    </xdr:pic>
    <xdr:clientData/>
  </xdr:oneCellAnchor>
  <xdr:oneCellAnchor>
    <xdr:from>
      <xdr:col>6</xdr:col>
      <xdr:colOff>108585</xdr:colOff>
      <xdr:row>13</xdr:row>
      <xdr:rowOff>26670</xdr:rowOff>
    </xdr:from>
    <xdr:ext cx="428625" cy="327712"/>
    <xdr:pic>
      <xdr:nvPicPr>
        <xdr:cNvPr id="6" name="Picture 2">
          <a:extLst>
            <a:ext uri="{FF2B5EF4-FFF2-40B4-BE49-F238E27FC236}">
              <a16:creationId xmlns:a16="http://schemas.microsoft.com/office/drawing/2014/main" id="{2D8C3804-6BF8-4024-A12D-3057379B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6185" y="2503170"/>
          <a:ext cx="428625" cy="327712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24"/>
  <sheetViews>
    <sheetView tabSelected="1" view="pageBreakPreview" zoomScale="85" zoomScaleNormal="100" zoomScaleSheetLayoutView="85" workbookViewId="0">
      <selection activeCell="V19" sqref="V19"/>
    </sheetView>
  </sheetViews>
  <sheetFormatPr defaultColWidth="9.140625" defaultRowHeight="15" x14ac:dyDescent="0.25"/>
  <cols>
    <col min="1" max="1" width="4.28515625" style="1" customWidth="1"/>
    <col min="2" max="2" width="21.7109375" style="1" customWidth="1"/>
    <col min="3" max="11" width="4.140625" style="1" customWidth="1"/>
    <col min="12" max="12" width="7.85546875" style="1" customWidth="1"/>
    <col min="13" max="21" width="4.140625" style="1" customWidth="1"/>
    <col min="22" max="22" width="10.42578125" style="1" customWidth="1"/>
    <col min="23" max="23" width="8.140625" style="1" customWidth="1"/>
    <col min="24" max="24" width="10.28515625" style="1" customWidth="1"/>
    <col min="25" max="25" width="10.42578125" style="1" customWidth="1"/>
    <col min="26" max="26" width="10.85546875" style="1" customWidth="1"/>
    <col min="27" max="16384" width="9.140625" style="1"/>
  </cols>
  <sheetData>
    <row r="1" spans="1:28" ht="20.25" x14ac:dyDescent="0.3">
      <c r="A1" s="250" t="s">
        <v>36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</row>
    <row r="2" spans="1:28" ht="14.45" thickBot="1" x14ac:dyDescent="0.3"/>
    <row r="3" spans="1:28" ht="30" customHeight="1" thickBot="1" x14ac:dyDescent="0.3">
      <c r="A3" s="251" t="s">
        <v>26</v>
      </c>
      <c r="B3" s="253" t="s">
        <v>4</v>
      </c>
      <c r="C3" s="257" t="s">
        <v>8</v>
      </c>
      <c r="D3" s="258"/>
      <c r="E3" s="258"/>
      <c r="F3" s="258"/>
      <c r="G3" s="258"/>
      <c r="H3" s="258"/>
      <c r="I3" s="258"/>
      <c r="J3" s="258"/>
      <c r="K3" s="258"/>
      <c r="L3" s="258"/>
      <c r="M3" s="260" t="s">
        <v>93</v>
      </c>
      <c r="N3" s="260"/>
      <c r="O3" s="260"/>
      <c r="P3" s="260"/>
      <c r="Q3" s="260"/>
      <c r="R3" s="260"/>
      <c r="S3" s="260"/>
      <c r="T3" s="260"/>
      <c r="U3" s="260"/>
      <c r="V3" s="261"/>
      <c r="W3" s="262" t="s">
        <v>94</v>
      </c>
      <c r="X3" s="263"/>
      <c r="Y3" s="255" t="s">
        <v>95</v>
      </c>
      <c r="Z3" s="256"/>
    </row>
    <row r="4" spans="1:28" ht="29.25" thickBot="1" x14ac:dyDescent="0.3">
      <c r="A4" s="252"/>
      <c r="B4" s="254"/>
      <c r="C4" s="257" t="s">
        <v>28</v>
      </c>
      <c r="D4" s="258"/>
      <c r="E4" s="258"/>
      <c r="F4" s="258"/>
      <c r="G4" s="258"/>
      <c r="H4" s="258"/>
      <c r="I4" s="258"/>
      <c r="J4" s="258"/>
      <c r="K4" s="259"/>
      <c r="L4" s="95" t="s">
        <v>35</v>
      </c>
      <c r="M4" s="258" t="s">
        <v>28</v>
      </c>
      <c r="N4" s="258"/>
      <c r="O4" s="258"/>
      <c r="P4" s="258"/>
      <c r="Q4" s="258"/>
      <c r="R4" s="258"/>
      <c r="S4" s="258"/>
      <c r="T4" s="258"/>
      <c r="U4" s="259"/>
      <c r="V4" s="241" t="s">
        <v>35</v>
      </c>
      <c r="W4" s="74" t="s">
        <v>29</v>
      </c>
      <c r="X4" s="75" t="s">
        <v>72</v>
      </c>
      <c r="Y4" s="244" t="s">
        <v>28</v>
      </c>
      <c r="Z4" s="244" t="s">
        <v>29</v>
      </c>
    </row>
    <row r="5" spans="1:28" ht="19.5" x14ac:dyDescent="0.35">
      <c r="A5" s="70">
        <v>1</v>
      </c>
      <c r="B5" s="232" t="s">
        <v>62</v>
      </c>
      <c r="C5" s="234">
        <v>150</v>
      </c>
      <c r="D5" s="235">
        <v>142</v>
      </c>
      <c r="E5" s="235">
        <v>150</v>
      </c>
      <c r="F5" s="235">
        <v>134</v>
      </c>
      <c r="G5" s="235">
        <v>128</v>
      </c>
      <c r="H5" s="235">
        <v>122</v>
      </c>
      <c r="I5" s="235">
        <v>116</v>
      </c>
      <c r="J5" s="235">
        <v>112</v>
      </c>
      <c r="K5" s="236">
        <v>92</v>
      </c>
      <c r="L5" s="240">
        <f t="shared" ref="L5:L12" si="0">SUM(C5:K5)</f>
        <v>1146</v>
      </c>
      <c r="M5" s="106">
        <v>142</v>
      </c>
      <c r="N5" s="97">
        <v>134</v>
      </c>
      <c r="O5" s="97">
        <v>134</v>
      </c>
      <c r="P5" s="97">
        <v>116</v>
      </c>
      <c r="Q5" s="97">
        <v>100</v>
      </c>
      <c r="R5" s="97">
        <v>88</v>
      </c>
      <c r="S5" s="102">
        <v>84</v>
      </c>
      <c r="T5" s="97">
        <v>150</v>
      </c>
      <c r="U5" s="110">
        <v>142</v>
      </c>
      <c r="V5" s="240">
        <f t="shared" ref="V5:V12" si="1">SUM(M5:U5)</f>
        <v>1090</v>
      </c>
      <c r="W5" s="112" t="s">
        <v>209</v>
      </c>
      <c r="X5" s="73">
        <v>134</v>
      </c>
      <c r="Y5" s="243">
        <f t="shared" ref="Y5:Y12" si="2">L5+V5+X5</f>
        <v>2370</v>
      </c>
      <c r="Z5" s="245" t="s">
        <v>207</v>
      </c>
    </row>
    <row r="6" spans="1:28" ht="19.5" x14ac:dyDescent="0.35">
      <c r="A6" s="70">
        <v>2</v>
      </c>
      <c r="B6" s="232" t="s">
        <v>11</v>
      </c>
      <c r="C6" s="96">
        <v>128</v>
      </c>
      <c r="D6" s="97">
        <v>128</v>
      </c>
      <c r="E6" s="97">
        <v>122</v>
      </c>
      <c r="F6" s="97">
        <v>112</v>
      </c>
      <c r="G6" s="97">
        <v>134</v>
      </c>
      <c r="H6" s="97">
        <v>108</v>
      </c>
      <c r="I6" s="97">
        <v>104</v>
      </c>
      <c r="J6" s="97">
        <v>100</v>
      </c>
      <c r="K6" s="237">
        <v>84</v>
      </c>
      <c r="L6" s="103">
        <f t="shared" si="0"/>
        <v>1020</v>
      </c>
      <c r="M6" s="106">
        <v>150</v>
      </c>
      <c r="N6" s="97">
        <v>122</v>
      </c>
      <c r="O6" s="97">
        <v>116</v>
      </c>
      <c r="P6" s="97">
        <v>108</v>
      </c>
      <c r="Q6" s="97">
        <v>142</v>
      </c>
      <c r="R6" s="97">
        <v>112</v>
      </c>
      <c r="S6" s="102">
        <v>108</v>
      </c>
      <c r="T6" s="97">
        <v>92</v>
      </c>
      <c r="U6" s="110">
        <v>134</v>
      </c>
      <c r="V6" s="103">
        <f t="shared" si="1"/>
        <v>1084</v>
      </c>
      <c r="W6" s="112" t="s">
        <v>208</v>
      </c>
      <c r="X6" s="73">
        <v>142</v>
      </c>
      <c r="Y6" s="120">
        <f t="shared" si="2"/>
        <v>2246</v>
      </c>
      <c r="Z6" s="119" t="s">
        <v>208</v>
      </c>
    </row>
    <row r="7" spans="1:28" ht="19.5" x14ac:dyDescent="0.35">
      <c r="A7" s="70">
        <v>4</v>
      </c>
      <c r="B7" s="232" t="s">
        <v>87</v>
      </c>
      <c r="C7" s="96">
        <v>134</v>
      </c>
      <c r="D7" s="97">
        <v>116</v>
      </c>
      <c r="E7" s="97">
        <v>108</v>
      </c>
      <c r="F7" s="97">
        <v>96</v>
      </c>
      <c r="G7" s="97">
        <v>84</v>
      </c>
      <c r="H7" s="97">
        <v>88</v>
      </c>
      <c r="I7" s="97">
        <v>80</v>
      </c>
      <c r="J7" s="97">
        <v>72</v>
      </c>
      <c r="K7" s="237">
        <v>68</v>
      </c>
      <c r="L7" s="103">
        <f t="shared" si="0"/>
        <v>846</v>
      </c>
      <c r="M7" s="106">
        <v>142</v>
      </c>
      <c r="N7" s="97">
        <v>112</v>
      </c>
      <c r="O7" s="97">
        <v>96</v>
      </c>
      <c r="P7" s="97">
        <v>88</v>
      </c>
      <c r="Q7" s="97">
        <v>84</v>
      </c>
      <c r="R7" s="97">
        <v>104</v>
      </c>
      <c r="S7" s="102">
        <v>76</v>
      </c>
      <c r="T7" s="97">
        <v>72</v>
      </c>
      <c r="U7" s="110">
        <v>68</v>
      </c>
      <c r="V7" s="103">
        <f t="shared" si="1"/>
        <v>842</v>
      </c>
      <c r="W7" s="121">
        <v>4</v>
      </c>
      <c r="X7" s="73">
        <v>128</v>
      </c>
      <c r="Y7" s="120">
        <f t="shared" si="2"/>
        <v>1816</v>
      </c>
      <c r="Z7" s="119" t="s">
        <v>209</v>
      </c>
      <c r="AB7" s="1" t="s">
        <v>6</v>
      </c>
    </row>
    <row r="8" spans="1:28" ht="19.5" x14ac:dyDescent="0.35">
      <c r="A8" s="70">
        <v>5</v>
      </c>
      <c r="B8" s="232" t="s">
        <v>67</v>
      </c>
      <c r="C8" s="96">
        <v>128</v>
      </c>
      <c r="D8" s="97">
        <v>122</v>
      </c>
      <c r="E8" s="97">
        <v>134</v>
      </c>
      <c r="F8" s="97">
        <v>134</v>
      </c>
      <c r="G8" s="97">
        <v>88</v>
      </c>
      <c r="H8" s="97">
        <v>150</v>
      </c>
      <c r="I8" s="97">
        <v>96</v>
      </c>
      <c r="J8" s="97"/>
      <c r="K8" s="237"/>
      <c r="L8" s="103">
        <f t="shared" si="0"/>
        <v>852</v>
      </c>
      <c r="M8" s="106">
        <v>134</v>
      </c>
      <c r="N8" s="97">
        <v>128</v>
      </c>
      <c r="O8" s="97">
        <v>122</v>
      </c>
      <c r="P8" s="97">
        <v>92</v>
      </c>
      <c r="Q8" s="97">
        <v>80</v>
      </c>
      <c r="R8" s="97">
        <v>150</v>
      </c>
      <c r="S8" s="102">
        <v>80</v>
      </c>
      <c r="T8" s="97"/>
      <c r="U8" s="110"/>
      <c r="V8" s="103">
        <f t="shared" si="1"/>
        <v>786</v>
      </c>
      <c r="W8" s="121">
        <v>5</v>
      </c>
      <c r="X8" s="73">
        <v>122</v>
      </c>
      <c r="Y8" s="120">
        <f t="shared" si="2"/>
        <v>1760</v>
      </c>
      <c r="Z8" s="122">
        <v>4</v>
      </c>
    </row>
    <row r="9" spans="1:28" ht="19.5" x14ac:dyDescent="0.35">
      <c r="A9" s="70">
        <v>3</v>
      </c>
      <c r="B9" s="232" t="s">
        <v>7</v>
      </c>
      <c r="C9" s="96">
        <v>150</v>
      </c>
      <c r="D9" s="97">
        <v>142</v>
      </c>
      <c r="E9" s="97">
        <v>134</v>
      </c>
      <c r="F9" s="97">
        <v>142</v>
      </c>
      <c r="G9" s="97"/>
      <c r="H9" s="97"/>
      <c r="I9" s="97"/>
      <c r="J9" s="97"/>
      <c r="K9" s="237"/>
      <c r="L9" s="103">
        <f t="shared" si="0"/>
        <v>568</v>
      </c>
      <c r="M9" s="106">
        <v>150</v>
      </c>
      <c r="N9" s="97">
        <v>142</v>
      </c>
      <c r="O9" s="97">
        <v>134</v>
      </c>
      <c r="P9" s="97">
        <v>150</v>
      </c>
      <c r="Q9" s="97">
        <v>142</v>
      </c>
      <c r="R9" s="97">
        <v>134</v>
      </c>
      <c r="S9" s="102">
        <v>150</v>
      </c>
      <c r="T9" s="97">
        <v>128</v>
      </c>
      <c r="U9" s="110"/>
      <c r="V9" s="103">
        <f t="shared" si="1"/>
        <v>1130</v>
      </c>
      <c r="W9" s="121"/>
      <c r="X9" s="73"/>
      <c r="Y9" s="120">
        <f t="shared" si="2"/>
        <v>1698</v>
      </c>
      <c r="Z9" s="122">
        <v>5</v>
      </c>
    </row>
    <row r="10" spans="1:28" ht="19.5" x14ac:dyDescent="0.35">
      <c r="A10" s="70">
        <v>6</v>
      </c>
      <c r="B10" s="232" t="s">
        <v>27</v>
      </c>
      <c r="C10" s="96">
        <v>142</v>
      </c>
      <c r="D10" s="97">
        <v>142</v>
      </c>
      <c r="E10" s="97"/>
      <c r="F10" s="97"/>
      <c r="G10" s="97"/>
      <c r="H10" s="97"/>
      <c r="I10" s="97"/>
      <c r="J10" s="97"/>
      <c r="K10" s="237"/>
      <c r="L10" s="103">
        <f t="shared" si="0"/>
        <v>284</v>
      </c>
      <c r="M10" s="106">
        <v>76</v>
      </c>
      <c r="N10" s="97">
        <v>150</v>
      </c>
      <c r="O10" s="97">
        <v>150</v>
      </c>
      <c r="P10" s="97">
        <v>142</v>
      </c>
      <c r="Q10" s="97">
        <v>128</v>
      </c>
      <c r="R10" s="97">
        <v>122</v>
      </c>
      <c r="S10" s="102">
        <v>96</v>
      </c>
      <c r="T10" s="97"/>
      <c r="U10" s="110"/>
      <c r="V10" s="103">
        <f t="shared" si="1"/>
        <v>864</v>
      </c>
      <c r="W10" s="112" t="s">
        <v>207</v>
      </c>
      <c r="X10" s="73">
        <v>150</v>
      </c>
      <c r="Y10" s="120">
        <f t="shared" si="2"/>
        <v>1298</v>
      </c>
      <c r="Z10" s="122">
        <v>6</v>
      </c>
    </row>
    <row r="11" spans="1:28" ht="19.5" x14ac:dyDescent="0.35">
      <c r="A11" s="70">
        <v>7</v>
      </c>
      <c r="B11" s="232" t="s">
        <v>0</v>
      </c>
      <c r="C11" s="96">
        <v>150</v>
      </c>
      <c r="D11" s="97">
        <v>142</v>
      </c>
      <c r="E11" s="97">
        <v>104</v>
      </c>
      <c r="F11" s="97"/>
      <c r="G11" s="97"/>
      <c r="H11" s="97"/>
      <c r="I11" s="97"/>
      <c r="J11" s="97"/>
      <c r="K11" s="237"/>
      <c r="L11" s="103">
        <f t="shared" si="0"/>
        <v>396</v>
      </c>
      <c r="M11" s="106">
        <v>128</v>
      </c>
      <c r="N11" s="97">
        <v>116</v>
      </c>
      <c r="O11" s="97">
        <v>104</v>
      </c>
      <c r="P11" s="97">
        <v>100</v>
      </c>
      <c r="Q11" s="97"/>
      <c r="R11" s="97"/>
      <c r="S11" s="102"/>
      <c r="T11" s="97"/>
      <c r="U11" s="110"/>
      <c r="V11" s="103">
        <f t="shared" si="1"/>
        <v>448</v>
      </c>
      <c r="W11" s="121"/>
      <c r="X11" s="73"/>
      <c r="Y11" s="120">
        <f t="shared" si="2"/>
        <v>844</v>
      </c>
      <c r="Z11" s="122">
        <v>7</v>
      </c>
    </row>
    <row r="12" spans="1:28" ht="19.5" x14ac:dyDescent="0.35">
      <c r="A12" s="71">
        <v>8</v>
      </c>
      <c r="B12" s="233" t="s">
        <v>138</v>
      </c>
      <c r="C12" s="98">
        <v>150</v>
      </c>
      <c r="D12" s="99">
        <v>100</v>
      </c>
      <c r="E12" s="99">
        <v>92</v>
      </c>
      <c r="F12" s="99">
        <v>76</v>
      </c>
      <c r="G12" s="99"/>
      <c r="H12" s="99"/>
      <c r="I12" s="99"/>
      <c r="J12" s="99"/>
      <c r="K12" s="238"/>
      <c r="L12" s="103">
        <f t="shared" si="0"/>
        <v>418</v>
      </c>
      <c r="M12" s="107">
        <v>134</v>
      </c>
      <c r="N12" s="99"/>
      <c r="O12" s="99"/>
      <c r="P12" s="99"/>
      <c r="Q12" s="99"/>
      <c r="R12" s="99"/>
      <c r="S12" s="108"/>
      <c r="T12" s="99"/>
      <c r="U12" s="111"/>
      <c r="V12" s="103">
        <f t="shared" si="1"/>
        <v>134</v>
      </c>
      <c r="W12" s="113"/>
      <c r="X12" s="116"/>
      <c r="Y12" s="120">
        <f t="shared" si="2"/>
        <v>552</v>
      </c>
      <c r="Z12" s="122">
        <v>8</v>
      </c>
    </row>
    <row r="13" spans="1:28" ht="19.5" thickBot="1" x14ac:dyDescent="0.35">
      <c r="A13" s="72">
        <v>9</v>
      </c>
      <c r="B13" s="231" t="s">
        <v>31</v>
      </c>
      <c r="C13" s="100" t="s">
        <v>103</v>
      </c>
      <c r="D13" s="101" t="s">
        <v>103</v>
      </c>
      <c r="E13" s="101" t="s">
        <v>103</v>
      </c>
      <c r="F13" s="101" t="s">
        <v>103</v>
      </c>
      <c r="G13" s="101" t="s">
        <v>103</v>
      </c>
      <c r="H13" s="101" t="s">
        <v>103</v>
      </c>
      <c r="I13" s="101" t="s">
        <v>103</v>
      </c>
      <c r="J13" s="101" t="s">
        <v>103</v>
      </c>
      <c r="K13" s="239" t="s">
        <v>103</v>
      </c>
      <c r="L13" s="104" t="s">
        <v>103</v>
      </c>
      <c r="M13" s="109" t="s">
        <v>103</v>
      </c>
      <c r="N13" s="109" t="s">
        <v>103</v>
      </c>
      <c r="O13" s="109" t="s">
        <v>103</v>
      </c>
      <c r="P13" s="109" t="s">
        <v>103</v>
      </c>
      <c r="Q13" s="109" t="s">
        <v>103</v>
      </c>
      <c r="R13" s="109" t="s">
        <v>103</v>
      </c>
      <c r="S13" s="109" t="s">
        <v>103</v>
      </c>
      <c r="T13" s="109" t="s">
        <v>103</v>
      </c>
      <c r="U13" s="109" t="s">
        <v>103</v>
      </c>
      <c r="V13" s="104" t="s">
        <v>103</v>
      </c>
      <c r="W13" s="114" t="s">
        <v>103</v>
      </c>
      <c r="X13" s="115" t="s">
        <v>103</v>
      </c>
      <c r="Y13" s="242" t="s">
        <v>103</v>
      </c>
      <c r="Z13" s="123" t="s">
        <v>273</v>
      </c>
    </row>
    <row r="14" spans="1:28" ht="18" x14ac:dyDescent="0.35">
      <c r="A14" s="69"/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124"/>
      <c r="M14" s="125"/>
      <c r="N14" s="125"/>
      <c r="O14" s="125"/>
      <c r="P14" s="125"/>
      <c r="Q14" s="125"/>
      <c r="R14" s="125"/>
      <c r="S14" s="125"/>
      <c r="T14" s="125"/>
      <c r="U14" s="125"/>
      <c r="V14" s="126"/>
      <c r="W14" s="126"/>
      <c r="X14" s="126"/>
      <c r="Y14" s="127"/>
      <c r="Z14" s="126"/>
    </row>
    <row r="21" spans="2:16" ht="15.75" x14ac:dyDescent="0.25">
      <c r="B21" s="249" t="s">
        <v>185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</row>
    <row r="22" spans="2:16" ht="13.9" x14ac:dyDescent="0.25">
      <c r="C22" s="68"/>
      <c r="D22" s="68"/>
      <c r="E22" s="68"/>
      <c r="F22" s="68"/>
      <c r="G22" s="68"/>
      <c r="H22" s="68"/>
      <c r="I22" s="68"/>
    </row>
    <row r="23" spans="2:16" ht="15.75" x14ac:dyDescent="0.25">
      <c r="B23" s="249" t="s">
        <v>186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</row>
    <row r="24" spans="2:16" ht="13.9" x14ac:dyDescent="0.25">
      <c r="C24" s="68"/>
      <c r="D24" s="68"/>
      <c r="E24" s="68"/>
      <c r="F24" s="68"/>
      <c r="G24" s="68"/>
      <c r="H24" s="68"/>
      <c r="I24" s="68"/>
    </row>
  </sheetData>
  <sortState xmlns:xlrd2="http://schemas.microsoft.com/office/spreadsheetml/2017/richdata2" ref="A5:Y12">
    <sortCondition descending="1" ref="Y5:Y12"/>
  </sortState>
  <mergeCells count="11">
    <mergeCell ref="B21:P21"/>
    <mergeCell ref="B23:P23"/>
    <mergeCell ref="A1:Z1"/>
    <mergeCell ref="A3:A4"/>
    <mergeCell ref="B3:B4"/>
    <mergeCell ref="Y3:Z3"/>
    <mergeCell ref="C4:K4"/>
    <mergeCell ref="M4:U4"/>
    <mergeCell ref="M3:V3"/>
    <mergeCell ref="W3:X3"/>
    <mergeCell ref="C3:L3"/>
  </mergeCells>
  <printOptions horizontalCentered="1"/>
  <pageMargins left="0.16" right="0.16" top="2.15" bottom="0.54" header="0.37" footer="0.31496062992125984"/>
  <pageSetup paperSize="9" scale="88" orientation="landscape" r:id="rId1"/>
  <headerFooter>
    <oddHeader>&amp;C&amp;G</oddHeader>
  </headerFooter>
  <colBreaks count="1" manualBreakCount="1">
    <brk id="26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25"/>
  <sheetViews>
    <sheetView view="pageBreakPreview" topLeftCell="A67" zoomScale="84" zoomScaleNormal="100" zoomScaleSheetLayoutView="84" workbookViewId="0">
      <selection activeCell="F79" sqref="F79:F81"/>
    </sheetView>
  </sheetViews>
  <sheetFormatPr defaultRowHeight="15" x14ac:dyDescent="0.25"/>
  <cols>
    <col min="1" max="1" width="4" customWidth="1"/>
    <col min="2" max="2" width="4.42578125" customWidth="1"/>
    <col min="3" max="3" width="24.5703125" customWidth="1"/>
    <col min="4" max="4" width="13.42578125" customWidth="1"/>
    <col min="5" max="5" width="8" customWidth="1"/>
    <col min="6" max="6" width="20.85546875" customWidth="1"/>
    <col min="7" max="7" width="20.28515625" customWidth="1"/>
    <col min="8" max="8" width="9.42578125" customWidth="1"/>
    <col min="9" max="9" width="3.42578125" customWidth="1"/>
    <col min="10" max="10" width="3.5703125" customWidth="1"/>
    <col min="11" max="12" width="3.42578125" customWidth="1"/>
    <col min="13" max="13" width="3.28515625" customWidth="1"/>
    <col min="14" max="14" width="3.5703125" customWidth="1"/>
    <col min="15" max="18" width="3.28515625" customWidth="1"/>
    <col min="19" max="19" width="3.42578125" customWidth="1"/>
    <col min="20" max="20" width="3.5703125" customWidth="1"/>
    <col min="21" max="21" width="3.85546875" hidden="1" customWidth="1"/>
    <col min="22" max="22" width="4.140625" hidden="1" customWidth="1"/>
    <col min="23" max="23" width="3.42578125" customWidth="1"/>
    <col min="24" max="24" width="3.7109375" customWidth="1"/>
    <col min="25" max="25" width="4.28515625" customWidth="1"/>
    <col min="26" max="26" width="3.7109375" customWidth="1"/>
    <col min="27" max="28" width="3.85546875" customWidth="1"/>
    <col min="29" max="29" width="4" customWidth="1"/>
    <col min="30" max="30" width="3.85546875" customWidth="1"/>
    <col min="31" max="31" width="5" customWidth="1"/>
  </cols>
  <sheetData>
    <row r="1" spans="1:26" x14ac:dyDescent="0.25">
      <c r="D1" s="59">
        <v>44623</v>
      </c>
    </row>
    <row r="2" spans="1:26" x14ac:dyDescent="0.25">
      <c r="A2" t="e">
        <f>A21+A52+A77+A90+A106+A124+#REF!+A177+A209</f>
        <v>#REF!</v>
      </c>
    </row>
    <row r="3" spans="1:26" x14ac:dyDescent="0.25">
      <c r="B3">
        <v>64</v>
      </c>
    </row>
    <row r="5" spans="1:26" ht="15" customHeight="1" x14ac:dyDescent="0.25">
      <c r="A5" s="274" t="s">
        <v>62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spans="1:26" ht="15" customHeight="1" x14ac:dyDescent="0.25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</row>
    <row r="7" spans="1:26" ht="18.75" customHeight="1" x14ac:dyDescent="0.25">
      <c r="A7" s="275" t="s">
        <v>8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</row>
    <row r="8" spans="1:26" ht="18.75" customHeight="1" x14ac:dyDescent="0.25">
      <c r="A8" s="277" t="s">
        <v>37</v>
      </c>
      <c r="B8" s="282" t="s">
        <v>42</v>
      </c>
      <c r="C8" s="277" t="s">
        <v>43</v>
      </c>
      <c r="D8" s="277" t="s">
        <v>44</v>
      </c>
      <c r="E8" s="277" t="s">
        <v>22</v>
      </c>
      <c r="F8" s="279" t="s">
        <v>4</v>
      </c>
      <c r="G8" s="277" t="s">
        <v>32</v>
      </c>
      <c r="H8" s="294" t="s">
        <v>39</v>
      </c>
      <c r="I8" s="268" t="s">
        <v>63</v>
      </c>
      <c r="J8" s="268"/>
      <c r="K8" s="268" t="s">
        <v>64</v>
      </c>
      <c r="L8" s="268"/>
      <c r="M8" s="268" t="s">
        <v>65</v>
      </c>
      <c r="N8" s="268"/>
      <c r="O8" s="269" t="s">
        <v>66</v>
      </c>
      <c r="P8" s="270"/>
      <c r="Q8" s="269" t="s">
        <v>109</v>
      </c>
      <c r="R8" s="270"/>
      <c r="S8" s="269" t="s">
        <v>113</v>
      </c>
      <c r="T8" s="270"/>
      <c r="U8" s="77"/>
      <c r="V8" s="77"/>
      <c r="W8" s="269" t="s">
        <v>114</v>
      </c>
      <c r="X8" s="270"/>
    </row>
    <row r="9" spans="1:26" ht="15" customHeight="1" x14ac:dyDescent="0.25">
      <c r="A9" s="277"/>
      <c r="B9" s="282"/>
      <c r="C9" s="277"/>
      <c r="D9" s="277"/>
      <c r="E9" s="277"/>
      <c r="F9" s="280"/>
      <c r="G9" s="277"/>
      <c r="H9" s="294"/>
      <c r="I9" s="278" t="s">
        <v>46</v>
      </c>
      <c r="J9" s="278" t="s">
        <v>45</v>
      </c>
      <c r="K9" s="266" t="s">
        <v>74</v>
      </c>
      <c r="L9" s="266" t="s">
        <v>75</v>
      </c>
      <c r="M9" s="278" t="s">
        <v>76</v>
      </c>
      <c r="N9" s="278" t="s">
        <v>77</v>
      </c>
      <c r="O9" s="266" t="s">
        <v>105</v>
      </c>
      <c r="P9" s="266" t="s">
        <v>108</v>
      </c>
      <c r="Q9" s="266" t="s">
        <v>110</v>
      </c>
      <c r="R9" s="266" t="s">
        <v>112</v>
      </c>
      <c r="S9" s="266" t="s">
        <v>106</v>
      </c>
      <c r="T9" s="266" t="s">
        <v>107</v>
      </c>
      <c r="U9" s="77"/>
      <c r="V9" s="77"/>
      <c r="W9" s="266" t="s">
        <v>111</v>
      </c>
      <c r="X9" s="266" t="s">
        <v>115</v>
      </c>
    </row>
    <row r="10" spans="1:26" ht="108.75" customHeight="1" x14ac:dyDescent="0.25">
      <c r="A10" s="277"/>
      <c r="B10" s="282"/>
      <c r="C10" s="277"/>
      <c r="D10" s="277"/>
      <c r="E10" s="277"/>
      <c r="F10" s="281"/>
      <c r="G10" s="277"/>
      <c r="H10" s="294"/>
      <c r="I10" s="278"/>
      <c r="J10" s="278"/>
      <c r="K10" s="266"/>
      <c r="L10" s="266"/>
      <c r="M10" s="278"/>
      <c r="N10" s="278"/>
      <c r="O10" s="266"/>
      <c r="P10" s="266"/>
      <c r="Q10" s="266"/>
      <c r="R10" s="266"/>
      <c r="S10" s="266"/>
      <c r="T10" s="266"/>
      <c r="U10" s="77"/>
      <c r="V10" s="77"/>
      <c r="W10" s="266"/>
      <c r="X10" s="266"/>
    </row>
    <row r="11" spans="1:26" ht="15.75" x14ac:dyDescent="0.25">
      <c r="A11" s="76">
        <v>1</v>
      </c>
      <c r="B11" s="76"/>
      <c r="C11" s="167" t="s">
        <v>82</v>
      </c>
      <c r="D11" s="78">
        <v>38219</v>
      </c>
      <c r="E11" s="88">
        <f t="shared" ref="E11:E21" si="0">DATEDIF(D11,$D$1,"Y")</f>
        <v>17</v>
      </c>
      <c r="F11" s="76" t="s">
        <v>12</v>
      </c>
      <c r="G11" s="76" t="s">
        <v>83</v>
      </c>
      <c r="H11" s="76" t="s">
        <v>55</v>
      </c>
      <c r="I11" s="79"/>
      <c r="J11" s="79"/>
      <c r="K11" s="76"/>
      <c r="L11" s="79"/>
      <c r="M11" s="79"/>
      <c r="N11" s="79" t="s">
        <v>61</v>
      </c>
      <c r="O11" s="76"/>
      <c r="P11" s="79"/>
      <c r="Q11" s="82"/>
      <c r="R11" s="82"/>
      <c r="S11" s="82"/>
      <c r="T11" s="82"/>
      <c r="U11" s="77"/>
      <c r="V11" s="77"/>
      <c r="W11" s="82"/>
      <c r="X11" s="82"/>
    </row>
    <row r="12" spans="1:26" ht="15.75" x14ac:dyDescent="0.25">
      <c r="A12" s="76">
        <v>2</v>
      </c>
      <c r="B12" s="76"/>
      <c r="C12" s="167" t="s">
        <v>56</v>
      </c>
      <c r="D12" s="78">
        <v>37965</v>
      </c>
      <c r="E12" s="88">
        <f t="shared" si="0"/>
        <v>18</v>
      </c>
      <c r="F12" s="76" t="s">
        <v>12</v>
      </c>
      <c r="G12" s="76" t="s">
        <v>83</v>
      </c>
      <c r="H12" s="76" t="s">
        <v>55</v>
      </c>
      <c r="I12" s="79"/>
      <c r="J12" s="79"/>
      <c r="K12" s="76"/>
      <c r="L12" s="79"/>
      <c r="M12" s="79"/>
      <c r="N12" s="79" t="s">
        <v>61</v>
      </c>
      <c r="O12" s="76"/>
      <c r="P12" s="79"/>
      <c r="Q12" s="82"/>
      <c r="R12" s="82"/>
      <c r="S12" s="82"/>
      <c r="T12" s="82"/>
      <c r="U12" s="77"/>
      <c r="V12" s="77"/>
      <c r="W12" s="82"/>
      <c r="X12" s="82"/>
    </row>
    <row r="13" spans="1:26" ht="15.75" x14ac:dyDescent="0.25">
      <c r="A13" s="76">
        <v>3</v>
      </c>
      <c r="B13" s="76"/>
      <c r="C13" s="167" t="s">
        <v>192</v>
      </c>
      <c r="D13" s="78">
        <v>38304</v>
      </c>
      <c r="E13" s="88">
        <f t="shared" si="0"/>
        <v>17</v>
      </c>
      <c r="F13" s="76" t="s">
        <v>12</v>
      </c>
      <c r="G13" s="76" t="s">
        <v>83</v>
      </c>
      <c r="H13" s="76" t="s">
        <v>55</v>
      </c>
      <c r="I13" s="79"/>
      <c r="J13" s="79"/>
      <c r="K13" s="76"/>
      <c r="L13" s="79"/>
      <c r="M13" s="79"/>
      <c r="N13" s="79" t="s">
        <v>61</v>
      </c>
      <c r="O13" s="76"/>
      <c r="P13" s="79"/>
      <c r="Q13" s="82"/>
      <c r="R13" s="82"/>
      <c r="S13" s="82"/>
      <c r="T13" s="82"/>
      <c r="U13" s="77"/>
      <c r="V13" s="77"/>
      <c r="W13" s="82"/>
      <c r="X13" s="82"/>
    </row>
    <row r="14" spans="1:26" ht="15.75" x14ac:dyDescent="0.25">
      <c r="A14" s="76">
        <v>4</v>
      </c>
      <c r="B14" s="76"/>
      <c r="C14" s="167" t="s">
        <v>126</v>
      </c>
      <c r="D14" s="78">
        <v>38207</v>
      </c>
      <c r="E14" s="88">
        <f t="shared" si="0"/>
        <v>17</v>
      </c>
      <c r="F14" s="76" t="s">
        <v>12</v>
      </c>
      <c r="G14" s="76" t="s">
        <v>83</v>
      </c>
      <c r="H14" s="76" t="s">
        <v>55</v>
      </c>
      <c r="I14" s="79"/>
      <c r="J14" s="79"/>
      <c r="K14" s="76"/>
      <c r="L14" s="79"/>
      <c r="M14" s="79"/>
      <c r="N14" s="79" t="s">
        <v>61</v>
      </c>
      <c r="O14" s="76"/>
      <c r="P14" s="79"/>
      <c r="Q14" s="82"/>
      <c r="R14" s="82"/>
      <c r="S14" s="82"/>
      <c r="T14" s="82"/>
      <c r="U14" s="77"/>
      <c r="V14" s="77"/>
      <c r="W14" s="82"/>
      <c r="X14" s="82"/>
    </row>
    <row r="15" spans="1:26" ht="15.75" x14ac:dyDescent="0.25">
      <c r="A15" s="76">
        <v>5</v>
      </c>
      <c r="B15" s="76"/>
      <c r="C15" s="167" t="s">
        <v>84</v>
      </c>
      <c r="D15" s="78">
        <v>39199</v>
      </c>
      <c r="E15" s="88">
        <f t="shared" si="0"/>
        <v>14</v>
      </c>
      <c r="F15" s="76" t="s">
        <v>12</v>
      </c>
      <c r="G15" s="76" t="s">
        <v>83</v>
      </c>
      <c r="H15" s="76" t="s">
        <v>55</v>
      </c>
      <c r="I15" s="79"/>
      <c r="J15" s="79"/>
      <c r="K15" s="76"/>
      <c r="L15" s="79" t="s">
        <v>61</v>
      </c>
      <c r="M15" s="79"/>
      <c r="N15" s="79"/>
      <c r="O15" s="76"/>
      <c r="P15" s="79"/>
      <c r="Q15" s="82"/>
      <c r="R15" s="82"/>
      <c r="S15" s="82"/>
      <c r="T15" s="82"/>
      <c r="U15" s="77"/>
      <c r="V15" s="77"/>
      <c r="W15" s="82"/>
      <c r="X15" s="82"/>
    </row>
    <row r="16" spans="1:26" ht="15.75" x14ac:dyDescent="0.25">
      <c r="A16" s="76">
        <v>6</v>
      </c>
      <c r="B16" s="76"/>
      <c r="C16" s="167" t="s">
        <v>125</v>
      </c>
      <c r="D16" s="78">
        <v>38269</v>
      </c>
      <c r="E16" s="88">
        <f t="shared" si="0"/>
        <v>17</v>
      </c>
      <c r="F16" s="76" t="s">
        <v>12</v>
      </c>
      <c r="G16" s="76" t="s">
        <v>83</v>
      </c>
      <c r="H16" s="76" t="s">
        <v>55</v>
      </c>
      <c r="I16" s="79"/>
      <c r="J16" s="79"/>
      <c r="K16" s="76"/>
      <c r="L16" s="79"/>
      <c r="M16" s="79"/>
      <c r="N16" s="79" t="s">
        <v>61</v>
      </c>
      <c r="O16" s="76"/>
      <c r="P16" s="79"/>
      <c r="Q16" s="82"/>
      <c r="R16" s="82"/>
      <c r="S16" s="82"/>
      <c r="T16" s="82"/>
      <c r="U16" s="77"/>
      <c r="V16" s="77"/>
      <c r="W16" s="82"/>
      <c r="X16" s="82"/>
    </row>
    <row r="17" spans="1:30" ht="15.75" x14ac:dyDescent="0.25">
      <c r="A17" s="76">
        <v>7</v>
      </c>
      <c r="B17" s="76"/>
      <c r="C17" s="167" t="s">
        <v>124</v>
      </c>
      <c r="D17" s="78">
        <v>39046</v>
      </c>
      <c r="E17" s="88">
        <f t="shared" si="0"/>
        <v>15</v>
      </c>
      <c r="F17" s="76" t="s">
        <v>12</v>
      </c>
      <c r="G17" s="76" t="s">
        <v>83</v>
      </c>
      <c r="H17" s="76" t="s">
        <v>55</v>
      </c>
      <c r="I17" s="79"/>
      <c r="J17" s="79"/>
      <c r="K17" s="76"/>
      <c r="L17" s="79" t="s">
        <v>61</v>
      </c>
      <c r="M17" s="79"/>
      <c r="N17" s="79"/>
      <c r="O17" s="76"/>
      <c r="P17" s="79"/>
      <c r="Q17" s="82"/>
      <c r="R17" s="82"/>
      <c r="S17" s="82"/>
      <c r="T17" s="82"/>
      <c r="U17" s="77"/>
      <c r="V17" s="77"/>
      <c r="W17" s="82"/>
      <c r="X17" s="82"/>
    </row>
    <row r="18" spans="1:30" ht="15.75" x14ac:dyDescent="0.25">
      <c r="A18" s="76">
        <v>8</v>
      </c>
      <c r="B18" s="76"/>
      <c r="C18" s="167" t="s">
        <v>127</v>
      </c>
      <c r="D18" s="78">
        <v>38144</v>
      </c>
      <c r="E18" s="88">
        <f t="shared" si="0"/>
        <v>17</v>
      </c>
      <c r="F18" s="76" t="s">
        <v>12</v>
      </c>
      <c r="G18" s="76" t="s">
        <v>83</v>
      </c>
      <c r="H18" s="76" t="s">
        <v>55</v>
      </c>
      <c r="I18" s="79"/>
      <c r="J18" s="79"/>
      <c r="K18" s="76"/>
      <c r="L18" s="79"/>
      <c r="M18" s="79"/>
      <c r="N18" s="79" t="s">
        <v>61</v>
      </c>
      <c r="O18" s="76"/>
      <c r="P18" s="79"/>
      <c r="Q18" s="82"/>
      <c r="R18" s="82"/>
      <c r="S18" s="82"/>
      <c r="T18" s="82"/>
      <c r="U18" s="77"/>
      <c r="V18" s="77"/>
      <c r="W18" s="82"/>
      <c r="X18" s="82"/>
    </row>
    <row r="19" spans="1:30" ht="15.75" x14ac:dyDescent="0.25">
      <c r="A19" s="76">
        <v>9</v>
      </c>
      <c r="B19" s="76"/>
      <c r="C19" s="167" t="s">
        <v>128</v>
      </c>
      <c r="D19" s="78">
        <v>38444</v>
      </c>
      <c r="E19" s="88">
        <f t="shared" si="0"/>
        <v>16</v>
      </c>
      <c r="F19" s="76" t="s">
        <v>12</v>
      </c>
      <c r="G19" s="76" t="s">
        <v>83</v>
      </c>
      <c r="H19" s="76" t="s">
        <v>55</v>
      </c>
      <c r="I19" s="79"/>
      <c r="J19" s="79"/>
      <c r="K19" s="76"/>
      <c r="L19" s="79"/>
      <c r="M19" s="79"/>
      <c r="N19" s="79" t="s">
        <v>61</v>
      </c>
      <c r="O19" s="76"/>
      <c r="P19" s="79"/>
      <c r="Q19" s="82"/>
      <c r="R19" s="82"/>
      <c r="S19" s="82"/>
      <c r="T19" s="82"/>
      <c r="U19" s="77"/>
      <c r="V19" s="77"/>
      <c r="W19" s="82"/>
      <c r="X19" s="82"/>
    </row>
    <row r="20" spans="1:30" ht="15.75" x14ac:dyDescent="0.25">
      <c r="A20" s="76">
        <v>10</v>
      </c>
      <c r="B20" s="76"/>
      <c r="C20" s="167" t="s">
        <v>129</v>
      </c>
      <c r="D20" s="78">
        <v>39590</v>
      </c>
      <c r="E20" s="88">
        <f t="shared" si="0"/>
        <v>13</v>
      </c>
      <c r="F20" s="76" t="s">
        <v>12</v>
      </c>
      <c r="G20" s="76" t="s">
        <v>83</v>
      </c>
      <c r="H20" s="76" t="s">
        <v>130</v>
      </c>
      <c r="I20" s="144"/>
      <c r="J20" s="144"/>
      <c r="K20" s="145"/>
      <c r="L20" s="144"/>
      <c r="M20" s="144"/>
      <c r="N20" s="144"/>
      <c r="O20" s="145"/>
      <c r="P20" s="144"/>
      <c r="Q20" s="146"/>
      <c r="R20" s="146"/>
      <c r="S20" s="146"/>
      <c r="T20" s="146"/>
      <c r="U20" s="77"/>
      <c r="V20" s="77"/>
      <c r="W20" s="146"/>
      <c r="X20" s="82" t="s">
        <v>61</v>
      </c>
    </row>
    <row r="21" spans="1:30" ht="15.75" x14ac:dyDescent="0.25">
      <c r="A21" s="145">
        <v>11</v>
      </c>
      <c r="B21" s="145"/>
      <c r="C21" s="170" t="s">
        <v>132</v>
      </c>
      <c r="D21" s="148">
        <v>39395</v>
      </c>
      <c r="E21" s="149">
        <f t="shared" si="0"/>
        <v>14</v>
      </c>
      <c r="F21" s="145" t="s">
        <v>12</v>
      </c>
      <c r="G21" s="145" t="s">
        <v>83</v>
      </c>
      <c r="H21" s="145" t="s">
        <v>131</v>
      </c>
      <c r="I21" s="144"/>
      <c r="J21" s="144"/>
      <c r="K21" s="145"/>
      <c r="L21" s="144"/>
      <c r="M21" s="144"/>
      <c r="N21" s="144"/>
      <c r="O21" s="145"/>
      <c r="P21" s="144"/>
      <c r="Q21" s="146" t="s">
        <v>61</v>
      </c>
      <c r="R21" s="146"/>
      <c r="S21" s="146"/>
      <c r="T21" s="146"/>
      <c r="U21" s="150"/>
      <c r="V21" s="150"/>
      <c r="W21" s="146"/>
      <c r="X21" s="146"/>
    </row>
    <row r="22" spans="1:30" ht="18.75" customHeight="1" x14ac:dyDescent="0.25">
      <c r="A22" s="286" t="s">
        <v>93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49"/>
      <c r="AB22" s="49"/>
      <c r="AC22" s="49"/>
      <c r="AD22" s="49"/>
    </row>
    <row r="23" spans="1:30" ht="18.75" customHeight="1" x14ac:dyDescent="0.25">
      <c r="A23" s="280" t="s">
        <v>37</v>
      </c>
      <c r="B23" s="290" t="s">
        <v>42</v>
      </c>
      <c r="C23" s="281" t="s">
        <v>43</v>
      </c>
      <c r="D23" s="281" t="s">
        <v>44</v>
      </c>
      <c r="E23" s="280" t="s">
        <v>22</v>
      </c>
      <c r="F23" s="280" t="s">
        <v>4</v>
      </c>
      <c r="G23" s="280" t="s">
        <v>32</v>
      </c>
      <c r="H23" s="291" t="s">
        <v>39</v>
      </c>
      <c r="I23" s="283" t="s">
        <v>63</v>
      </c>
      <c r="J23" s="283"/>
      <c r="K23" s="283" t="s">
        <v>64</v>
      </c>
      <c r="L23" s="283"/>
      <c r="M23" s="283" t="s">
        <v>65</v>
      </c>
      <c r="N23" s="283"/>
      <c r="O23" s="283"/>
      <c r="P23" s="283"/>
      <c r="Q23" s="287" t="s">
        <v>66</v>
      </c>
      <c r="R23" s="288"/>
      <c r="S23" s="287" t="s">
        <v>109</v>
      </c>
      <c r="T23" s="288"/>
      <c r="U23" s="85"/>
      <c r="V23" s="85"/>
      <c r="W23" s="287" t="s">
        <v>113</v>
      </c>
      <c r="X23" s="288"/>
      <c r="Y23" s="287" t="s">
        <v>114</v>
      </c>
      <c r="Z23" s="288"/>
      <c r="AA23" s="49"/>
      <c r="AB23" s="49"/>
      <c r="AC23" s="49"/>
      <c r="AD23" s="49"/>
    </row>
    <row r="24" spans="1:30" ht="15" customHeight="1" x14ac:dyDescent="0.25">
      <c r="A24" s="280"/>
      <c r="B24" s="282"/>
      <c r="C24" s="277"/>
      <c r="D24" s="277"/>
      <c r="E24" s="280"/>
      <c r="F24" s="280"/>
      <c r="G24" s="280"/>
      <c r="H24" s="291"/>
      <c r="I24" s="284" t="s">
        <v>47</v>
      </c>
      <c r="J24" s="282" t="s">
        <v>50</v>
      </c>
      <c r="K24" s="284" t="s">
        <v>51</v>
      </c>
      <c r="L24" s="285" t="s">
        <v>52</v>
      </c>
      <c r="M24" s="271" t="s">
        <v>53</v>
      </c>
      <c r="N24" s="271" t="s">
        <v>48</v>
      </c>
      <c r="O24" s="271" t="s">
        <v>49</v>
      </c>
      <c r="P24" s="271" t="s">
        <v>54</v>
      </c>
      <c r="Q24" s="271" t="s">
        <v>116</v>
      </c>
      <c r="R24" s="271" t="s">
        <v>117</v>
      </c>
      <c r="S24" s="271" t="s">
        <v>118</v>
      </c>
      <c r="T24" s="271" t="s">
        <v>119</v>
      </c>
      <c r="U24" s="86"/>
      <c r="V24" s="86"/>
      <c r="W24" s="271" t="s">
        <v>120</v>
      </c>
      <c r="X24" s="271" t="s">
        <v>121</v>
      </c>
      <c r="Y24" s="271" t="s">
        <v>122</v>
      </c>
      <c r="Z24" s="271" t="s">
        <v>123</v>
      </c>
    </row>
    <row r="25" spans="1:30" ht="101.25" customHeight="1" x14ac:dyDescent="0.25">
      <c r="A25" s="281"/>
      <c r="B25" s="282"/>
      <c r="C25" s="277"/>
      <c r="D25" s="277"/>
      <c r="E25" s="281"/>
      <c r="F25" s="281"/>
      <c r="G25" s="281"/>
      <c r="H25" s="292"/>
      <c r="I25" s="284"/>
      <c r="J25" s="282"/>
      <c r="K25" s="284"/>
      <c r="L25" s="285"/>
      <c r="M25" s="271"/>
      <c r="N25" s="271"/>
      <c r="O25" s="271"/>
      <c r="P25" s="271"/>
      <c r="Q25" s="271"/>
      <c r="R25" s="271"/>
      <c r="S25" s="271"/>
      <c r="T25" s="271"/>
      <c r="U25" s="86"/>
      <c r="V25" s="86"/>
      <c r="W25" s="271"/>
      <c r="X25" s="271"/>
      <c r="Y25" s="271"/>
      <c r="Z25" s="271"/>
    </row>
    <row r="26" spans="1:30" ht="63" x14ac:dyDescent="0.25">
      <c r="A26" s="76">
        <v>1</v>
      </c>
      <c r="B26" s="76"/>
      <c r="C26" s="167" t="s">
        <v>82</v>
      </c>
      <c r="D26" s="78">
        <v>38219</v>
      </c>
      <c r="E26" s="88">
        <f t="shared" ref="E26:E36" si="1">DATEDIF(D26,$D$1,"Y")</f>
        <v>17</v>
      </c>
      <c r="F26" s="76" t="s">
        <v>12</v>
      </c>
      <c r="G26" s="76" t="s">
        <v>193</v>
      </c>
      <c r="H26" s="76" t="s">
        <v>55</v>
      </c>
      <c r="I26" s="79"/>
      <c r="J26" s="79"/>
      <c r="K26" s="76"/>
      <c r="L26" s="79"/>
      <c r="M26" s="79"/>
      <c r="N26" s="79"/>
      <c r="O26" s="76" t="s">
        <v>61</v>
      </c>
      <c r="P26" s="79"/>
      <c r="Q26" s="82"/>
      <c r="R26" s="82"/>
      <c r="S26" s="82"/>
      <c r="T26" s="82"/>
      <c r="U26" s="87"/>
      <c r="V26" s="87"/>
      <c r="W26" s="82"/>
      <c r="X26" s="82"/>
      <c r="Y26" s="82"/>
      <c r="Z26" s="82"/>
    </row>
    <row r="27" spans="1:30" ht="63" x14ac:dyDescent="0.25">
      <c r="A27" s="76">
        <v>2</v>
      </c>
      <c r="B27" s="76"/>
      <c r="C27" s="167" t="s">
        <v>56</v>
      </c>
      <c r="D27" s="78">
        <v>37965</v>
      </c>
      <c r="E27" s="88">
        <f t="shared" si="1"/>
        <v>18</v>
      </c>
      <c r="F27" s="76" t="s">
        <v>12</v>
      </c>
      <c r="G27" s="76" t="s">
        <v>193</v>
      </c>
      <c r="H27" s="76" t="s">
        <v>55</v>
      </c>
      <c r="I27" s="79"/>
      <c r="J27" s="79"/>
      <c r="K27" s="76"/>
      <c r="L27" s="79"/>
      <c r="M27" s="79"/>
      <c r="N27" s="79"/>
      <c r="O27" s="76"/>
      <c r="P27" s="79" t="s">
        <v>61</v>
      </c>
      <c r="Q27" s="82"/>
      <c r="R27" s="82"/>
      <c r="S27" s="82"/>
      <c r="T27" s="82"/>
      <c r="U27" s="87"/>
      <c r="V27" s="87"/>
      <c r="W27" s="82"/>
      <c r="X27" s="82"/>
      <c r="Y27" s="82"/>
      <c r="Z27" s="82"/>
    </row>
    <row r="28" spans="1:30" ht="63" x14ac:dyDescent="0.25">
      <c r="A28" s="76">
        <v>3</v>
      </c>
      <c r="B28" s="76"/>
      <c r="C28" s="167" t="s">
        <v>126</v>
      </c>
      <c r="D28" s="78">
        <v>38207</v>
      </c>
      <c r="E28" s="88">
        <f t="shared" si="1"/>
        <v>17</v>
      </c>
      <c r="F28" s="76" t="s">
        <v>12</v>
      </c>
      <c r="G28" s="76" t="s">
        <v>193</v>
      </c>
      <c r="H28" s="76" t="s">
        <v>55</v>
      </c>
      <c r="I28" s="79"/>
      <c r="J28" s="79"/>
      <c r="K28" s="76"/>
      <c r="L28" s="79"/>
      <c r="M28" s="79"/>
      <c r="N28" s="79"/>
      <c r="O28" s="76" t="s">
        <v>61</v>
      </c>
      <c r="P28" s="79"/>
      <c r="Q28" s="82"/>
      <c r="R28" s="82"/>
      <c r="S28" s="82"/>
      <c r="T28" s="82"/>
      <c r="U28" s="87"/>
      <c r="V28" s="87"/>
      <c r="W28" s="82"/>
      <c r="X28" s="82"/>
      <c r="Y28" s="82"/>
      <c r="Z28" s="82"/>
    </row>
    <row r="29" spans="1:30" ht="63" x14ac:dyDescent="0.25">
      <c r="A29" s="76">
        <v>4</v>
      </c>
      <c r="B29" s="76"/>
      <c r="C29" s="167" t="s">
        <v>192</v>
      </c>
      <c r="D29" s="78">
        <v>38304</v>
      </c>
      <c r="E29" s="88">
        <f t="shared" si="1"/>
        <v>17</v>
      </c>
      <c r="F29" s="76" t="s">
        <v>12</v>
      </c>
      <c r="G29" s="76" t="s">
        <v>193</v>
      </c>
      <c r="H29" s="76" t="s">
        <v>55</v>
      </c>
      <c r="I29" s="79"/>
      <c r="J29" s="79"/>
      <c r="K29" s="76"/>
      <c r="L29" s="79"/>
      <c r="M29" s="79"/>
      <c r="N29" s="79"/>
      <c r="O29" s="76" t="s">
        <v>61</v>
      </c>
      <c r="P29" s="79"/>
      <c r="Q29" s="82"/>
      <c r="R29" s="82"/>
      <c r="S29" s="82"/>
      <c r="T29" s="82"/>
      <c r="U29" s="87"/>
      <c r="V29" s="87"/>
      <c r="W29" s="82"/>
      <c r="X29" s="82"/>
      <c r="Y29" s="82"/>
      <c r="Z29" s="82"/>
    </row>
    <row r="30" spans="1:30" ht="63" x14ac:dyDescent="0.25">
      <c r="A30" s="76">
        <v>5</v>
      </c>
      <c r="B30" s="76"/>
      <c r="C30" s="167" t="s">
        <v>84</v>
      </c>
      <c r="D30" s="78">
        <v>39199</v>
      </c>
      <c r="E30" s="88">
        <f t="shared" si="1"/>
        <v>14</v>
      </c>
      <c r="F30" s="76" t="s">
        <v>12</v>
      </c>
      <c r="G30" s="76" t="s">
        <v>193</v>
      </c>
      <c r="H30" s="76" t="s">
        <v>55</v>
      </c>
      <c r="I30" s="79"/>
      <c r="J30" s="79"/>
      <c r="K30" s="76"/>
      <c r="L30" s="79" t="s">
        <v>61</v>
      </c>
      <c r="M30" s="79"/>
      <c r="N30" s="79"/>
      <c r="O30" s="76"/>
      <c r="P30" s="79"/>
      <c r="Q30" s="82"/>
      <c r="R30" s="82"/>
      <c r="S30" s="82"/>
      <c r="T30" s="82"/>
      <c r="U30" s="87"/>
      <c r="V30" s="87"/>
      <c r="W30" s="82"/>
      <c r="X30" s="82"/>
      <c r="Y30" s="82"/>
      <c r="Z30" s="82"/>
    </row>
    <row r="31" spans="1:30" ht="63" x14ac:dyDescent="0.25">
      <c r="A31" s="76">
        <v>6</v>
      </c>
      <c r="B31" s="76"/>
      <c r="C31" s="167" t="s">
        <v>125</v>
      </c>
      <c r="D31" s="78">
        <v>38269</v>
      </c>
      <c r="E31" s="88">
        <f t="shared" si="1"/>
        <v>17</v>
      </c>
      <c r="F31" s="76" t="s">
        <v>12</v>
      </c>
      <c r="G31" s="76" t="s">
        <v>193</v>
      </c>
      <c r="H31" s="76" t="s">
        <v>55</v>
      </c>
      <c r="I31" s="79"/>
      <c r="J31" s="79"/>
      <c r="K31" s="76"/>
      <c r="L31" s="79"/>
      <c r="M31" s="79"/>
      <c r="N31" s="79"/>
      <c r="O31" s="76" t="s">
        <v>61</v>
      </c>
      <c r="P31" s="79"/>
      <c r="Q31" s="82"/>
      <c r="R31" s="82"/>
      <c r="S31" s="82"/>
      <c r="T31" s="82"/>
      <c r="U31" s="87"/>
      <c r="V31" s="87"/>
      <c r="W31" s="82"/>
      <c r="X31" s="82"/>
      <c r="Y31" s="82"/>
      <c r="Z31" s="82"/>
    </row>
    <row r="32" spans="1:30" ht="63" x14ac:dyDescent="0.25">
      <c r="A32" s="76">
        <v>7</v>
      </c>
      <c r="B32" s="76"/>
      <c r="C32" s="167" t="s">
        <v>124</v>
      </c>
      <c r="D32" s="78">
        <v>39046</v>
      </c>
      <c r="E32" s="88">
        <f t="shared" si="1"/>
        <v>15</v>
      </c>
      <c r="F32" s="76" t="s">
        <v>12</v>
      </c>
      <c r="G32" s="76" t="s">
        <v>193</v>
      </c>
      <c r="H32" s="76" t="s">
        <v>55</v>
      </c>
      <c r="I32" s="79"/>
      <c r="J32" s="79"/>
      <c r="K32" s="76"/>
      <c r="L32" s="79" t="s">
        <v>61</v>
      </c>
      <c r="M32" s="79"/>
      <c r="N32" s="79"/>
      <c r="O32" s="76"/>
      <c r="P32" s="79"/>
      <c r="Q32" s="82"/>
      <c r="R32" s="82"/>
      <c r="S32" s="82"/>
      <c r="T32" s="82"/>
      <c r="U32" s="87"/>
      <c r="V32" s="87"/>
      <c r="W32" s="82"/>
      <c r="X32" s="82"/>
      <c r="Y32" s="82"/>
      <c r="Z32" s="82"/>
    </row>
    <row r="33" spans="1:26" ht="63" x14ac:dyDescent="0.25">
      <c r="A33" s="76">
        <v>8</v>
      </c>
      <c r="B33" s="76"/>
      <c r="C33" s="167" t="s">
        <v>127</v>
      </c>
      <c r="D33" s="78">
        <v>38144</v>
      </c>
      <c r="E33" s="88">
        <f t="shared" si="1"/>
        <v>17</v>
      </c>
      <c r="F33" s="76" t="s">
        <v>12</v>
      </c>
      <c r="G33" s="76" t="s">
        <v>193</v>
      </c>
      <c r="H33" s="76" t="s">
        <v>55</v>
      </c>
      <c r="I33" s="79"/>
      <c r="J33" s="79"/>
      <c r="K33" s="76"/>
      <c r="L33" s="79"/>
      <c r="M33" s="79"/>
      <c r="N33" s="79"/>
      <c r="O33" s="76"/>
      <c r="P33" s="79" t="s">
        <v>61</v>
      </c>
      <c r="Q33" s="82"/>
      <c r="R33" s="82"/>
      <c r="S33" s="82"/>
      <c r="T33" s="82"/>
      <c r="U33" s="87"/>
      <c r="V33" s="87"/>
      <c r="W33" s="82"/>
      <c r="X33" s="82"/>
      <c r="Y33" s="82"/>
      <c r="Z33" s="82"/>
    </row>
    <row r="34" spans="1:26" ht="63" x14ac:dyDescent="0.25">
      <c r="A34" s="145">
        <v>9</v>
      </c>
      <c r="B34" s="145"/>
      <c r="C34" s="170" t="s">
        <v>128</v>
      </c>
      <c r="D34" s="148">
        <v>38444</v>
      </c>
      <c r="E34" s="149">
        <f t="shared" si="1"/>
        <v>16</v>
      </c>
      <c r="F34" s="145" t="s">
        <v>12</v>
      </c>
      <c r="G34" s="76" t="s">
        <v>193</v>
      </c>
      <c r="H34" s="145" t="s">
        <v>55</v>
      </c>
      <c r="I34" s="144"/>
      <c r="J34" s="144"/>
      <c r="K34" s="145"/>
      <c r="L34" s="144"/>
      <c r="M34" s="144"/>
      <c r="N34" s="144"/>
      <c r="O34" s="145" t="s">
        <v>61</v>
      </c>
      <c r="P34" s="144"/>
      <c r="Q34" s="146"/>
      <c r="R34" s="146"/>
      <c r="S34" s="146"/>
      <c r="T34" s="146"/>
      <c r="U34" s="87"/>
      <c r="V34" s="87"/>
      <c r="W34" s="146"/>
      <c r="X34" s="146"/>
      <c r="Y34" s="146"/>
      <c r="Z34" s="146"/>
    </row>
    <row r="35" spans="1:26" ht="63" x14ac:dyDescent="0.25">
      <c r="A35" s="76">
        <v>10</v>
      </c>
      <c r="B35" s="76"/>
      <c r="C35" s="167" t="s">
        <v>129</v>
      </c>
      <c r="D35" s="78">
        <v>39590</v>
      </c>
      <c r="E35" s="88">
        <f t="shared" si="1"/>
        <v>13</v>
      </c>
      <c r="F35" s="76" t="s">
        <v>12</v>
      </c>
      <c r="G35" s="76" t="s">
        <v>193</v>
      </c>
      <c r="H35" s="76" t="s">
        <v>130</v>
      </c>
      <c r="I35" s="79"/>
      <c r="J35" s="79"/>
      <c r="K35" s="76"/>
      <c r="L35" s="79"/>
      <c r="M35" s="79"/>
      <c r="N35" s="79"/>
      <c r="O35" s="76"/>
      <c r="P35" s="79"/>
      <c r="Q35" s="82"/>
      <c r="R35" s="82"/>
      <c r="S35" s="82"/>
      <c r="T35" s="82"/>
      <c r="U35" s="93"/>
      <c r="V35" s="93"/>
      <c r="W35" s="82"/>
      <c r="X35" s="82"/>
      <c r="Y35" s="82"/>
      <c r="Z35" s="82" t="s">
        <v>61</v>
      </c>
    </row>
    <row r="36" spans="1:26" ht="63" x14ac:dyDescent="0.25">
      <c r="A36" s="76">
        <v>11</v>
      </c>
      <c r="B36" s="76"/>
      <c r="C36" s="167" t="s">
        <v>132</v>
      </c>
      <c r="D36" s="78">
        <v>39395</v>
      </c>
      <c r="E36" s="88">
        <f t="shared" si="1"/>
        <v>14</v>
      </c>
      <c r="F36" s="76" t="s">
        <v>12</v>
      </c>
      <c r="G36" s="76" t="s">
        <v>193</v>
      </c>
      <c r="H36" s="76" t="s">
        <v>131</v>
      </c>
      <c r="I36" s="79"/>
      <c r="J36" s="79"/>
      <c r="K36" s="76"/>
      <c r="L36" s="79"/>
      <c r="M36" s="79"/>
      <c r="N36" s="79"/>
      <c r="O36" s="76"/>
      <c r="P36" s="79"/>
      <c r="Q36" s="82"/>
      <c r="R36" s="82"/>
      <c r="S36" s="82" t="s">
        <v>61</v>
      </c>
      <c r="T36" s="82"/>
      <c r="U36" s="93"/>
      <c r="V36" s="93"/>
      <c r="W36" s="82"/>
      <c r="X36" s="82"/>
      <c r="Y36" s="82"/>
      <c r="Z36" s="82"/>
    </row>
    <row r="37" spans="1:26" x14ac:dyDescent="0.2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</row>
    <row r="38" spans="1:26" ht="15" customHeight="1" x14ac:dyDescent="0.25">
      <c r="A38" s="289" t="s">
        <v>11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</row>
    <row r="39" spans="1:26" ht="15" customHeight="1" x14ac:dyDescent="0.25">
      <c r="A39" s="289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</row>
    <row r="40" spans="1:26" ht="18.75" customHeight="1" x14ac:dyDescent="0.25">
      <c r="A40" s="275" t="s">
        <v>8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</row>
    <row r="41" spans="1:26" ht="18.75" customHeight="1" x14ac:dyDescent="0.25">
      <c r="A41" s="277" t="s">
        <v>37</v>
      </c>
      <c r="B41" s="282" t="s">
        <v>42</v>
      </c>
      <c r="C41" s="277" t="s">
        <v>43</v>
      </c>
      <c r="D41" s="277" t="s">
        <v>44</v>
      </c>
      <c r="E41" s="277" t="s">
        <v>22</v>
      </c>
      <c r="F41" s="279" t="s">
        <v>4</v>
      </c>
      <c r="G41" s="277" t="s">
        <v>32</v>
      </c>
      <c r="H41" s="294" t="s">
        <v>39</v>
      </c>
      <c r="I41" s="268" t="s">
        <v>63</v>
      </c>
      <c r="J41" s="268"/>
      <c r="K41" s="268" t="s">
        <v>64</v>
      </c>
      <c r="L41" s="268"/>
      <c r="M41" s="268" t="s">
        <v>65</v>
      </c>
      <c r="N41" s="268"/>
      <c r="O41" s="269" t="s">
        <v>66</v>
      </c>
      <c r="P41" s="270"/>
      <c r="Q41" s="269" t="s">
        <v>109</v>
      </c>
      <c r="R41" s="270"/>
      <c r="S41" s="269" t="s">
        <v>113</v>
      </c>
      <c r="T41" s="270"/>
      <c r="U41" s="77"/>
      <c r="V41" s="77"/>
      <c r="W41" s="269" t="s">
        <v>114</v>
      </c>
      <c r="X41" s="270"/>
    </row>
    <row r="42" spans="1:26" ht="15" customHeight="1" x14ac:dyDescent="0.25">
      <c r="A42" s="277"/>
      <c r="B42" s="282"/>
      <c r="C42" s="277"/>
      <c r="D42" s="277"/>
      <c r="E42" s="277"/>
      <c r="F42" s="280"/>
      <c r="G42" s="277"/>
      <c r="H42" s="294"/>
      <c r="I42" s="278" t="s">
        <v>46</v>
      </c>
      <c r="J42" s="278" t="s">
        <v>45</v>
      </c>
      <c r="K42" s="266" t="s">
        <v>74</v>
      </c>
      <c r="L42" s="266" t="s">
        <v>75</v>
      </c>
      <c r="M42" s="278" t="s">
        <v>76</v>
      </c>
      <c r="N42" s="278" t="s">
        <v>77</v>
      </c>
      <c r="O42" s="266" t="s">
        <v>105</v>
      </c>
      <c r="P42" s="266" t="s">
        <v>108</v>
      </c>
      <c r="Q42" s="266" t="s">
        <v>110</v>
      </c>
      <c r="R42" s="266" t="s">
        <v>112</v>
      </c>
      <c r="S42" s="266" t="s">
        <v>106</v>
      </c>
      <c r="T42" s="266" t="s">
        <v>107</v>
      </c>
      <c r="U42" s="77"/>
      <c r="V42" s="77"/>
      <c r="W42" s="266" t="s">
        <v>111</v>
      </c>
      <c r="X42" s="266" t="s">
        <v>115</v>
      </c>
    </row>
    <row r="43" spans="1:26" ht="115.9" customHeight="1" x14ac:dyDescent="0.25">
      <c r="A43" s="277"/>
      <c r="B43" s="282"/>
      <c r="C43" s="277"/>
      <c r="D43" s="277"/>
      <c r="E43" s="277"/>
      <c r="F43" s="281"/>
      <c r="G43" s="277"/>
      <c r="H43" s="294"/>
      <c r="I43" s="278"/>
      <c r="J43" s="278"/>
      <c r="K43" s="266"/>
      <c r="L43" s="266"/>
      <c r="M43" s="278"/>
      <c r="N43" s="278"/>
      <c r="O43" s="266"/>
      <c r="P43" s="267"/>
      <c r="Q43" s="267"/>
      <c r="R43" s="267"/>
      <c r="S43" s="267"/>
      <c r="T43" s="267"/>
      <c r="U43" s="77"/>
      <c r="V43" s="77"/>
      <c r="W43" s="267"/>
      <c r="X43" s="267"/>
    </row>
    <row r="44" spans="1:26" ht="15.75" x14ac:dyDescent="0.25">
      <c r="A44" s="76">
        <v>1</v>
      </c>
      <c r="B44" s="76"/>
      <c r="C44" s="167" t="s">
        <v>20</v>
      </c>
      <c r="D44" s="78">
        <v>38567</v>
      </c>
      <c r="E44" s="88">
        <f t="shared" ref="E44:E52" si="2">DATEDIF(D44,$D$1,"Y")</f>
        <v>16</v>
      </c>
      <c r="F44" s="76" t="s">
        <v>11</v>
      </c>
      <c r="G44" s="76" t="s">
        <v>136</v>
      </c>
      <c r="H44" s="76" t="s">
        <v>55</v>
      </c>
      <c r="I44" s="79"/>
      <c r="J44" s="79"/>
      <c r="K44" s="76"/>
      <c r="L44" s="79"/>
      <c r="M44" s="79" t="s">
        <v>61</v>
      </c>
      <c r="N44" s="79"/>
      <c r="O44" s="76"/>
      <c r="P44" s="79"/>
      <c r="Q44" s="80"/>
      <c r="R44" s="80"/>
      <c r="S44" s="147"/>
      <c r="T44" s="147"/>
      <c r="U44" s="147"/>
      <c r="V44" s="147"/>
      <c r="W44" s="151"/>
      <c r="X44" s="151"/>
    </row>
    <row r="45" spans="1:26" ht="15.75" x14ac:dyDescent="0.25">
      <c r="A45" s="76">
        <v>2</v>
      </c>
      <c r="B45" s="76"/>
      <c r="C45" s="167" t="s">
        <v>137</v>
      </c>
      <c r="D45" s="78">
        <v>39416</v>
      </c>
      <c r="E45" s="88">
        <f t="shared" si="2"/>
        <v>14</v>
      </c>
      <c r="F45" s="76" t="s">
        <v>11</v>
      </c>
      <c r="G45" s="76" t="s">
        <v>136</v>
      </c>
      <c r="H45" s="76" t="s">
        <v>55</v>
      </c>
      <c r="I45" s="79"/>
      <c r="J45" s="79"/>
      <c r="K45" s="76" t="s">
        <v>61</v>
      </c>
      <c r="L45" s="79"/>
      <c r="M45" s="79"/>
      <c r="N45" s="79"/>
      <c r="O45" s="76"/>
      <c r="P45" s="79"/>
      <c r="Q45" s="80"/>
      <c r="R45" s="80"/>
      <c r="S45" s="147"/>
      <c r="T45" s="147"/>
      <c r="U45" s="147"/>
      <c r="V45" s="147"/>
      <c r="W45" s="151"/>
      <c r="X45" s="151"/>
    </row>
    <row r="46" spans="1:26" ht="15.75" x14ac:dyDescent="0.25">
      <c r="A46" s="76">
        <v>3</v>
      </c>
      <c r="B46" s="76"/>
      <c r="C46" s="167" t="s">
        <v>133</v>
      </c>
      <c r="D46" s="78">
        <v>39070</v>
      </c>
      <c r="E46" s="88">
        <f t="shared" si="2"/>
        <v>15</v>
      </c>
      <c r="F46" s="76" t="s">
        <v>11</v>
      </c>
      <c r="G46" s="76" t="s">
        <v>136</v>
      </c>
      <c r="H46" s="76" t="s">
        <v>55</v>
      </c>
      <c r="I46" s="79"/>
      <c r="J46" s="79"/>
      <c r="K46" s="76"/>
      <c r="L46" s="79" t="s">
        <v>61</v>
      </c>
      <c r="M46" s="79"/>
      <c r="N46" s="79"/>
      <c r="O46" s="76"/>
      <c r="P46" s="79"/>
      <c r="Q46" s="80"/>
      <c r="R46" s="80"/>
      <c r="S46" s="147"/>
      <c r="T46" s="147"/>
      <c r="U46" s="147"/>
      <c r="V46" s="147"/>
      <c r="W46" s="151"/>
      <c r="X46" s="151"/>
    </row>
    <row r="47" spans="1:26" ht="15.75" x14ac:dyDescent="0.25">
      <c r="A47" s="76">
        <v>4</v>
      </c>
      <c r="B47" s="76"/>
      <c r="C47" s="167" t="s">
        <v>41</v>
      </c>
      <c r="D47" s="78">
        <v>37290</v>
      </c>
      <c r="E47" s="88">
        <f t="shared" si="2"/>
        <v>20</v>
      </c>
      <c r="F47" s="76" t="s">
        <v>11</v>
      </c>
      <c r="G47" s="76" t="s">
        <v>136</v>
      </c>
      <c r="H47" s="76" t="s">
        <v>55</v>
      </c>
      <c r="I47" s="79"/>
      <c r="J47" s="79"/>
      <c r="K47" s="76"/>
      <c r="L47" s="79"/>
      <c r="M47" s="79"/>
      <c r="N47" s="79" t="s">
        <v>61</v>
      </c>
      <c r="O47" s="76"/>
      <c r="P47" s="79"/>
      <c r="Q47" s="80"/>
      <c r="R47" s="80"/>
      <c r="S47" s="147"/>
      <c r="T47" s="147"/>
      <c r="U47" s="147"/>
      <c r="V47" s="147"/>
      <c r="W47" s="151"/>
      <c r="X47" s="151"/>
    </row>
    <row r="48" spans="1:26" ht="15.75" x14ac:dyDescent="0.25">
      <c r="A48" s="76">
        <v>5</v>
      </c>
      <c r="B48" s="76"/>
      <c r="C48" s="167" t="s">
        <v>40</v>
      </c>
      <c r="D48" s="78">
        <v>37333</v>
      </c>
      <c r="E48" s="88">
        <f t="shared" si="2"/>
        <v>19</v>
      </c>
      <c r="F48" s="76" t="s">
        <v>11</v>
      </c>
      <c r="G48" s="76" t="s">
        <v>136</v>
      </c>
      <c r="H48" s="76" t="s">
        <v>55</v>
      </c>
      <c r="I48" s="79"/>
      <c r="J48" s="79"/>
      <c r="K48" s="76"/>
      <c r="L48" s="79"/>
      <c r="M48" s="79"/>
      <c r="N48" s="79" t="s">
        <v>61</v>
      </c>
      <c r="O48" s="76"/>
      <c r="P48" s="79"/>
      <c r="Q48" s="80"/>
      <c r="R48" s="80"/>
      <c r="S48" s="147"/>
      <c r="T48" s="147"/>
      <c r="U48" s="147"/>
      <c r="V48" s="147"/>
      <c r="W48" s="151"/>
      <c r="X48" s="151"/>
    </row>
    <row r="49" spans="1:30" ht="15.75" x14ac:dyDescent="0.25">
      <c r="A49" s="76">
        <v>6</v>
      </c>
      <c r="B49" s="76"/>
      <c r="C49" s="167" t="s">
        <v>80</v>
      </c>
      <c r="D49" s="78">
        <v>38434</v>
      </c>
      <c r="E49" s="88">
        <f t="shared" si="2"/>
        <v>16</v>
      </c>
      <c r="F49" s="76" t="s">
        <v>11</v>
      </c>
      <c r="G49" s="76" t="s">
        <v>136</v>
      </c>
      <c r="H49" s="76" t="s">
        <v>55</v>
      </c>
      <c r="I49" s="79"/>
      <c r="J49" s="79"/>
      <c r="K49" s="76"/>
      <c r="L49" s="79"/>
      <c r="M49" s="79"/>
      <c r="N49" s="79" t="s">
        <v>61</v>
      </c>
      <c r="O49" s="76"/>
      <c r="P49" s="79"/>
      <c r="Q49" s="80"/>
      <c r="R49" s="80"/>
      <c r="S49" s="147"/>
      <c r="T49" s="147"/>
      <c r="U49" s="147"/>
      <c r="V49" s="147"/>
      <c r="W49" s="151"/>
      <c r="X49" s="151"/>
    </row>
    <row r="50" spans="1:30" ht="15.75" x14ac:dyDescent="0.25">
      <c r="A50" s="76">
        <v>7</v>
      </c>
      <c r="B50" s="76"/>
      <c r="C50" s="167" t="s">
        <v>135</v>
      </c>
      <c r="D50" s="78">
        <v>38891</v>
      </c>
      <c r="E50" s="88">
        <f t="shared" si="2"/>
        <v>15</v>
      </c>
      <c r="F50" s="76" t="s">
        <v>11</v>
      </c>
      <c r="G50" s="76" t="s">
        <v>136</v>
      </c>
      <c r="H50" s="76" t="s">
        <v>55</v>
      </c>
      <c r="I50" s="79"/>
      <c r="J50" s="79"/>
      <c r="K50" s="76"/>
      <c r="L50" s="79" t="s">
        <v>61</v>
      </c>
      <c r="M50" s="79"/>
      <c r="N50" s="79"/>
      <c r="O50" s="76"/>
      <c r="P50" s="79"/>
      <c r="Q50" s="80"/>
      <c r="R50" s="80"/>
      <c r="S50" s="147"/>
      <c r="T50" s="147"/>
      <c r="U50" s="147"/>
      <c r="V50" s="147"/>
      <c r="W50" s="151"/>
      <c r="X50" s="151"/>
    </row>
    <row r="51" spans="1:30" ht="15.75" x14ac:dyDescent="0.25">
      <c r="A51" s="76">
        <v>8</v>
      </c>
      <c r="B51" s="145"/>
      <c r="C51" s="170" t="s">
        <v>81</v>
      </c>
      <c r="D51" s="148">
        <v>38053</v>
      </c>
      <c r="E51" s="149">
        <f t="shared" si="2"/>
        <v>17</v>
      </c>
      <c r="F51" s="145" t="s">
        <v>11</v>
      </c>
      <c r="G51" s="76" t="s">
        <v>136</v>
      </c>
      <c r="H51" s="76" t="s">
        <v>55</v>
      </c>
      <c r="I51" s="144"/>
      <c r="J51" s="144"/>
      <c r="K51" s="145"/>
      <c r="L51" s="144"/>
      <c r="M51" s="144"/>
      <c r="N51" s="144" t="s">
        <v>61</v>
      </c>
      <c r="O51" s="145"/>
      <c r="P51" s="144"/>
      <c r="Q51" s="152"/>
      <c r="R51" s="152"/>
      <c r="S51" s="150"/>
      <c r="T51" s="150"/>
      <c r="U51" s="150"/>
      <c r="V51" s="150"/>
      <c r="W51" s="153"/>
      <c r="X51" s="153"/>
    </row>
    <row r="52" spans="1:30" ht="15.75" x14ac:dyDescent="0.25">
      <c r="A52" s="76">
        <v>9</v>
      </c>
      <c r="B52" s="145"/>
      <c r="C52" s="170" t="s">
        <v>134</v>
      </c>
      <c r="D52" s="148">
        <v>38811</v>
      </c>
      <c r="E52" s="149">
        <f t="shared" si="2"/>
        <v>15</v>
      </c>
      <c r="F52" s="145" t="s">
        <v>11</v>
      </c>
      <c r="G52" s="76" t="s">
        <v>136</v>
      </c>
      <c r="H52" s="76" t="s">
        <v>55</v>
      </c>
      <c r="I52" s="144"/>
      <c r="J52" s="144"/>
      <c r="K52" s="145"/>
      <c r="L52" s="144" t="s">
        <v>61</v>
      </c>
      <c r="M52" s="144"/>
      <c r="N52" s="144"/>
      <c r="O52" s="145"/>
      <c r="P52" s="144"/>
      <c r="Q52" s="152"/>
      <c r="R52" s="152"/>
      <c r="S52" s="150"/>
      <c r="T52" s="150"/>
      <c r="U52" s="150"/>
      <c r="V52" s="150"/>
      <c r="W52" s="153"/>
      <c r="X52" s="153"/>
    </row>
    <row r="53" spans="1:30" ht="18.75" customHeight="1" x14ac:dyDescent="0.25">
      <c r="A53" s="286" t="s">
        <v>93</v>
      </c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49"/>
      <c r="AB53" s="49"/>
      <c r="AC53" s="49"/>
      <c r="AD53" s="49"/>
    </row>
    <row r="54" spans="1:30" ht="18.75" customHeight="1" x14ac:dyDescent="0.25">
      <c r="A54" s="280" t="s">
        <v>37</v>
      </c>
      <c r="B54" s="290" t="s">
        <v>42</v>
      </c>
      <c r="C54" s="281" t="s">
        <v>43</v>
      </c>
      <c r="D54" s="281" t="s">
        <v>44</v>
      </c>
      <c r="E54" s="280" t="s">
        <v>22</v>
      </c>
      <c r="F54" s="280" t="s">
        <v>4</v>
      </c>
      <c r="G54" s="280" t="s">
        <v>32</v>
      </c>
      <c r="H54" s="291" t="s">
        <v>39</v>
      </c>
      <c r="I54" s="283" t="s">
        <v>63</v>
      </c>
      <c r="J54" s="283"/>
      <c r="K54" s="283" t="s">
        <v>64</v>
      </c>
      <c r="L54" s="283"/>
      <c r="M54" s="283" t="s">
        <v>65</v>
      </c>
      <c r="N54" s="283"/>
      <c r="O54" s="283"/>
      <c r="P54" s="283"/>
      <c r="Q54" s="287" t="s">
        <v>66</v>
      </c>
      <c r="R54" s="288"/>
      <c r="S54" s="287" t="s">
        <v>109</v>
      </c>
      <c r="T54" s="288"/>
      <c r="U54" s="85"/>
      <c r="V54" s="85"/>
      <c r="W54" s="287" t="s">
        <v>113</v>
      </c>
      <c r="X54" s="288"/>
      <c r="Y54" s="287" t="s">
        <v>114</v>
      </c>
      <c r="Z54" s="288"/>
      <c r="AA54" s="49"/>
      <c r="AB54" s="49"/>
      <c r="AC54" s="49"/>
      <c r="AD54" s="49"/>
    </row>
    <row r="55" spans="1:30" ht="15" customHeight="1" x14ac:dyDescent="0.25">
      <c r="A55" s="280"/>
      <c r="B55" s="282"/>
      <c r="C55" s="277"/>
      <c r="D55" s="277"/>
      <c r="E55" s="280"/>
      <c r="F55" s="280"/>
      <c r="G55" s="280"/>
      <c r="H55" s="291"/>
      <c r="I55" s="284" t="s">
        <v>47</v>
      </c>
      <c r="J55" s="282" t="s">
        <v>50</v>
      </c>
      <c r="K55" s="284" t="s">
        <v>51</v>
      </c>
      <c r="L55" s="285" t="s">
        <v>52</v>
      </c>
      <c r="M55" s="271" t="s">
        <v>53</v>
      </c>
      <c r="N55" s="271" t="s">
        <v>48</v>
      </c>
      <c r="O55" s="271" t="s">
        <v>49</v>
      </c>
      <c r="P55" s="271" t="s">
        <v>54</v>
      </c>
      <c r="Q55" s="271" t="s">
        <v>116</v>
      </c>
      <c r="R55" s="271" t="s">
        <v>117</v>
      </c>
      <c r="S55" s="271" t="s">
        <v>118</v>
      </c>
      <c r="T55" s="271" t="s">
        <v>119</v>
      </c>
      <c r="U55" s="86"/>
      <c r="V55" s="86"/>
      <c r="W55" s="271" t="s">
        <v>120</v>
      </c>
      <c r="X55" s="271" t="s">
        <v>121</v>
      </c>
      <c r="Y55" s="271" t="s">
        <v>122</v>
      </c>
      <c r="Z55" s="271" t="s">
        <v>123</v>
      </c>
    </row>
    <row r="56" spans="1:30" ht="102.75" customHeight="1" x14ac:dyDescent="0.25">
      <c r="A56" s="281"/>
      <c r="B56" s="282"/>
      <c r="C56" s="277"/>
      <c r="D56" s="277"/>
      <c r="E56" s="281"/>
      <c r="F56" s="281"/>
      <c r="G56" s="281"/>
      <c r="H56" s="292"/>
      <c r="I56" s="284"/>
      <c r="J56" s="282"/>
      <c r="K56" s="284"/>
      <c r="L56" s="285"/>
      <c r="M56" s="271"/>
      <c r="N56" s="271"/>
      <c r="O56" s="271"/>
      <c r="P56" s="271"/>
      <c r="Q56" s="271"/>
      <c r="R56" s="271"/>
      <c r="S56" s="271"/>
      <c r="T56" s="265"/>
      <c r="U56" s="86"/>
      <c r="V56" s="86"/>
      <c r="W56" s="265"/>
      <c r="X56" s="265"/>
      <c r="Y56" s="265"/>
      <c r="Z56" s="265"/>
    </row>
    <row r="57" spans="1:30" ht="15.75" x14ac:dyDescent="0.25">
      <c r="A57" s="76">
        <v>1</v>
      </c>
      <c r="B57" s="76"/>
      <c r="C57" s="167" t="s">
        <v>20</v>
      </c>
      <c r="D57" s="78">
        <v>38567</v>
      </c>
      <c r="E57" s="88">
        <f t="shared" ref="E57:E65" si="3">DATEDIF(D57,$D$1,"Y")</f>
        <v>16</v>
      </c>
      <c r="F57" s="76" t="s">
        <v>11</v>
      </c>
      <c r="G57" s="76" t="s">
        <v>136</v>
      </c>
      <c r="H57" s="76" t="s">
        <v>55</v>
      </c>
      <c r="I57" s="79"/>
      <c r="J57" s="79"/>
      <c r="K57" s="89"/>
      <c r="L57" s="79"/>
      <c r="M57" s="79" t="s">
        <v>61</v>
      </c>
      <c r="N57" s="79"/>
      <c r="O57" s="76"/>
      <c r="P57" s="79"/>
      <c r="Q57" s="82"/>
      <c r="R57" s="82"/>
      <c r="S57" s="82"/>
      <c r="T57" s="82"/>
      <c r="U57" s="93"/>
      <c r="V57" s="93"/>
      <c r="W57" s="151"/>
      <c r="X57" s="151"/>
      <c r="Y57" s="151"/>
      <c r="Z57" s="151"/>
    </row>
    <row r="58" spans="1:30" ht="15.75" x14ac:dyDescent="0.25">
      <c r="A58" s="76">
        <v>2</v>
      </c>
      <c r="B58" s="76"/>
      <c r="C58" s="167" t="s">
        <v>137</v>
      </c>
      <c r="D58" s="78">
        <v>39416</v>
      </c>
      <c r="E58" s="88">
        <f t="shared" si="3"/>
        <v>14</v>
      </c>
      <c r="F58" s="76" t="s">
        <v>11</v>
      </c>
      <c r="G58" s="76" t="s">
        <v>136</v>
      </c>
      <c r="H58" s="76" t="s">
        <v>55</v>
      </c>
      <c r="I58" s="79"/>
      <c r="J58" s="79"/>
      <c r="K58" s="89" t="s">
        <v>61</v>
      </c>
      <c r="L58" s="79"/>
      <c r="M58" s="79"/>
      <c r="N58" s="79"/>
      <c r="O58" s="76"/>
      <c r="P58" s="79"/>
      <c r="Q58" s="82"/>
      <c r="R58" s="82"/>
      <c r="S58" s="82"/>
      <c r="T58" s="82"/>
      <c r="U58" s="93"/>
      <c r="V58" s="93"/>
      <c r="W58" s="151"/>
      <c r="X58" s="151"/>
      <c r="Y58" s="151"/>
      <c r="Z58" s="151"/>
    </row>
    <row r="59" spans="1:30" ht="15.75" x14ac:dyDescent="0.25">
      <c r="A59" s="76">
        <v>3</v>
      </c>
      <c r="B59" s="76"/>
      <c r="C59" s="167" t="s">
        <v>133</v>
      </c>
      <c r="D59" s="78">
        <v>39070</v>
      </c>
      <c r="E59" s="88">
        <f t="shared" si="3"/>
        <v>15</v>
      </c>
      <c r="F59" s="76" t="s">
        <v>11</v>
      </c>
      <c r="G59" s="76" t="s">
        <v>136</v>
      </c>
      <c r="H59" s="76" t="s">
        <v>55</v>
      </c>
      <c r="I59" s="90"/>
      <c r="J59" s="79"/>
      <c r="K59" s="76"/>
      <c r="L59" s="79" t="s">
        <v>61</v>
      </c>
      <c r="M59" s="79"/>
      <c r="N59" s="79"/>
      <c r="O59" s="76"/>
      <c r="P59" s="79"/>
      <c r="Q59" s="82"/>
      <c r="R59" s="82"/>
      <c r="S59" s="82"/>
      <c r="T59" s="82"/>
      <c r="U59" s="93"/>
      <c r="V59" s="93"/>
      <c r="W59" s="151"/>
      <c r="X59" s="151"/>
      <c r="Y59" s="151"/>
      <c r="Z59" s="151"/>
    </row>
    <row r="60" spans="1:30" ht="15.75" x14ac:dyDescent="0.25">
      <c r="A60" s="76">
        <v>4</v>
      </c>
      <c r="B60" s="76"/>
      <c r="C60" s="167" t="s">
        <v>41</v>
      </c>
      <c r="D60" s="78">
        <v>37290</v>
      </c>
      <c r="E60" s="88">
        <f t="shared" si="3"/>
        <v>20</v>
      </c>
      <c r="F60" s="76" t="s">
        <v>11</v>
      </c>
      <c r="G60" s="76" t="s">
        <v>136</v>
      </c>
      <c r="H60" s="76" t="s">
        <v>55</v>
      </c>
      <c r="I60" s="79"/>
      <c r="J60" s="79"/>
      <c r="K60" s="76"/>
      <c r="L60" s="79"/>
      <c r="M60" s="79"/>
      <c r="N60" s="79"/>
      <c r="O60" s="76" t="s">
        <v>61</v>
      </c>
      <c r="P60" s="79"/>
      <c r="Q60" s="82"/>
      <c r="R60" s="82"/>
      <c r="S60" s="82"/>
      <c r="T60" s="82"/>
      <c r="U60" s="93"/>
      <c r="V60" s="93"/>
      <c r="W60" s="151"/>
      <c r="X60" s="151"/>
      <c r="Y60" s="151"/>
      <c r="Z60" s="151"/>
    </row>
    <row r="61" spans="1:30" ht="15.75" x14ac:dyDescent="0.25">
      <c r="A61" s="76">
        <v>5</v>
      </c>
      <c r="B61" s="76"/>
      <c r="C61" s="167" t="s">
        <v>40</v>
      </c>
      <c r="D61" s="78">
        <v>37333</v>
      </c>
      <c r="E61" s="88">
        <f t="shared" si="3"/>
        <v>19</v>
      </c>
      <c r="F61" s="76" t="s">
        <v>11</v>
      </c>
      <c r="G61" s="76" t="s">
        <v>136</v>
      </c>
      <c r="H61" s="76" t="s">
        <v>55</v>
      </c>
      <c r="I61" s="79"/>
      <c r="J61" s="79"/>
      <c r="K61" s="76"/>
      <c r="L61" s="79"/>
      <c r="M61" s="79"/>
      <c r="N61" s="79"/>
      <c r="O61" s="76"/>
      <c r="P61" s="79" t="s">
        <v>61</v>
      </c>
      <c r="Q61" s="82"/>
      <c r="R61" s="82"/>
      <c r="S61" s="82"/>
      <c r="T61" s="82"/>
      <c r="U61" s="93"/>
      <c r="V61" s="93"/>
      <c r="W61" s="151"/>
      <c r="X61" s="151"/>
      <c r="Y61" s="151"/>
      <c r="Z61" s="151"/>
    </row>
    <row r="62" spans="1:30" ht="15.75" x14ac:dyDescent="0.25">
      <c r="A62" s="76">
        <v>6</v>
      </c>
      <c r="B62" s="76"/>
      <c r="C62" s="167" t="s">
        <v>80</v>
      </c>
      <c r="D62" s="78">
        <v>38434</v>
      </c>
      <c r="E62" s="88">
        <f t="shared" si="3"/>
        <v>16</v>
      </c>
      <c r="F62" s="76" t="s">
        <v>11</v>
      </c>
      <c r="G62" s="76" t="s">
        <v>136</v>
      </c>
      <c r="H62" s="76" t="s">
        <v>55</v>
      </c>
      <c r="I62" s="79"/>
      <c r="J62" s="79"/>
      <c r="K62" s="76"/>
      <c r="L62" s="79"/>
      <c r="M62" s="79"/>
      <c r="N62" s="79"/>
      <c r="O62" s="76" t="s">
        <v>61</v>
      </c>
      <c r="P62" s="79"/>
      <c r="Q62" s="82"/>
      <c r="R62" s="82"/>
      <c r="S62" s="82"/>
      <c r="T62" s="82"/>
      <c r="U62" s="93"/>
      <c r="V62" s="93"/>
      <c r="W62" s="151"/>
      <c r="X62" s="151"/>
      <c r="Y62" s="151"/>
      <c r="Z62" s="151"/>
    </row>
    <row r="63" spans="1:30" ht="15.75" x14ac:dyDescent="0.25">
      <c r="A63" s="76">
        <v>7</v>
      </c>
      <c r="B63" s="76"/>
      <c r="C63" s="167" t="s">
        <v>135</v>
      </c>
      <c r="D63" s="78">
        <v>38891</v>
      </c>
      <c r="E63" s="88">
        <f t="shared" si="3"/>
        <v>15</v>
      </c>
      <c r="F63" s="76" t="s">
        <v>11</v>
      </c>
      <c r="G63" s="76" t="s">
        <v>136</v>
      </c>
      <c r="H63" s="76" t="s">
        <v>55</v>
      </c>
      <c r="I63" s="79"/>
      <c r="J63" s="79"/>
      <c r="K63" s="76"/>
      <c r="L63" s="79" t="s">
        <v>61</v>
      </c>
      <c r="M63" s="79"/>
      <c r="N63" s="79"/>
      <c r="O63" s="76"/>
      <c r="P63" s="79"/>
      <c r="Q63" s="82"/>
      <c r="R63" s="82"/>
      <c r="S63" s="82"/>
      <c r="T63" s="82"/>
      <c r="U63" s="93"/>
      <c r="V63" s="93"/>
      <c r="W63" s="151"/>
      <c r="X63" s="151"/>
      <c r="Y63" s="151"/>
      <c r="Z63" s="151"/>
    </row>
    <row r="64" spans="1:30" ht="15.75" x14ac:dyDescent="0.25">
      <c r="A64" s="76">
        <v>8</v>
      </c>
      <c r="B64" s="76"/>
      <c r="C64" s="170" t="s">
        <v>81</v>
      </c>
      <c r="D64" s="148">
        <v>38053</v>
      </c>
      <c r="E64" s="88">
        <f t="shared" si="3"/>
        <v>17</v>
      </c>
      <c r="F64" s="76" t="s">
        <v>11</v>
      </c>
      <c r="G64" s="76" t="s">
        <v>136</v>
      </c>
      <c r="H64" s="76" t="s">
        <v>55</v>
      </c>
      <c r="I64" s="79"/>
      <c r="J64" s="79"/>
      <c r="K64" s="76"/>
      <c r="L64" s="79"/>
      <c r="M64" s="79"/>
      <c r="N64" s="79"/>
      <c r="O64" s="76" t="s">
        <v>61</v>
      </c>
      <c r="P64" s="79"/>
      <c r="Q64" s="82"/>
      <c r="R64" s="82"/>
      <c r="S64" s="82"/>
      <c r="T64" s="82"/>
      <c r="U64" s="93"/>
      <c r="V64" s="93"/>
      <c r="W64" s="151"/>
      <c r="X64" s="151"/>
      <c r="Y64" s="151"/>
      <c r="Z64" s="151"/>
    </row>
    <row r="65" spans="1:30" ht="15.75" x14ac:dyDescent="0.25">
      <c r="A65" s="76">
        <v>9</v>
      </c>
      <c r="B65" s="147"/>
      <c r="C65" s="167" t="s">
        <v>134</v>
      </c>
      <c r="D65" s="78">
        <v>38811</v>
      </c>
      <c r="E65" s="88">
        <f t="shared" si="3"/>
        <v>15</v>
      </c>
      <c r="F65" s="76" t="s">
        <v>11</v>
      </c>
      <c r="G65" s="76" t="s">
        <v>136</v>
      </c>
      <c r="H65" s="76" t="s">
        <v>55</v>
      </c>
      <c r="I65" s="147"/>
      <c r="J65" s="147"/>
      <c r="K65" s="147"/>
      <c r="L65" s="80" t="s">
        <v>61</v>
      </c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51"/>
      <c r="X65" s="151"/>
      <c r="Y65" s="151"/>
      <c r="Z65" s="151"/>
    </row>
    <row r="66" spans="1:30" x14ac:dyDescent="0.2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</row>
    <row r="67" spans="1:30" ht="15" customHeight="1" x14ac:dyDescent="0.25">
      <c r="A67" s="274" t="s">
        <v>138</v>
      </c>
      <c r="B67" s="274"/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</row>
    <row r="68" spans="1:30" ht="15" customHeight="1" x14ac:dyDescent="0.25">
      <c r="A68" s="274"/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</row>
    <row r="69" spans="1:30" ht="18.75" customHeight="1" x14ac:dyDescent="0.25">
      <c r="A69" s="275" t="s">
        <v>8</v>
      </c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</row>
    <row r="70" spans="1:30" ht="18.75" customHeight="1" x14ac:dyDescent="0.25">
      <c r="A70" s="277" t="s">
        <v>37</v>
      </c>
      <c r="B70" s="282" t="s">
        <v>42</v>
      </c>
      <c r="C70" s="277" t="s">
        <v>43</v>
      </c>
      <c r="D70" s="277" t="s">
        <v>44</v>
      </c>
      <c r="E70" s="277" t="s">
        <v>22</v>
      </c>
      <c r="F70" s="279" t="s">
        <v>4</v>
      </c>
      <c r="G70" s="277" t="s">
        <v>32</v>
      </c>
      <c r="H70" s="294" t="s">
        <v>39</v>
      </c>
      <c r="I70" s="268" t="s">
        <v>63</v>
      </c>
      <c r="J70" s="268"/>
      <c r="K70" s="268" t="s">
        <v>64</v>
      </c>
      <c r="L70" s="268"/>
      <c r="M70" s="268" t="s">
        <v>65</v>
      </c>
      <c r="N70" s="268"/>
      <c r="O70" s="269" t="s">
        <v>66</v>
      </c>
      <c r="P70" s="270"/>
      <c r="Q70" s="269" t="s">
        <v>109</v>
      </c>
      <c r="R70" s="270"/>
      <c r="S70" s="269" t="s">
        <v>113</v>
      </c>
      <c r="T70" s="270"/>
      <c r="U70" s="77"/>
      <c r="V70" s="77"/>
      <c r="W70" s="269" t="s">
        <v>114</v>
      </c>
      <c r="X70" s="270"/>
    </row>
    <row r="71" spans="1:30" ht="15" customHeight="1" x14ac:dyDescent="0.25">
      <c r="A71" s="277"/>
      <c r="B71" s="282"/>
      <c r="C71" s="277"/>
      <c r="D71" s="277"/>
      <c r="E71" s="277"/>
      <c r="F71" s="280"/>
      <c r="G71" s="277"/>
      <c r="H71" s="294"/>
      <c r="I71" s="278" t="s">
        <v>46</v>
      </c>
      <c r="J71" s="278" t="s">
        <v>45</v>
      </c>
      <c r="K71" s="266" t="s">
        <v>74</v>
      </c>
      <c r="L71" s="266" t="s">
        <v>75</v>
      </c>
      <c r="M71" s="278" t="s">
        <v>76</v>
      </c>
      <c r="N71" s="278" t="s">
        <v>77</v>
      </c>
      <c r="O71" s="266" t="s">
        <v>105</v>
      </c>
      <c r="P71" s="266" t="s">
        <v>108</v>
      </c>
      <c r="Q71" s="266" t="s">
        <v>110</v>
      </c>
      <c r="R71" s="266" t="s">
        <v>112</v>
      </c>
      <c r="S71" s="266" t="s">
        <v>106</v>
      </c>
      <c r="T71" s="266" t="s">
        <v>107</v>
      </c>
      <c r="U71" s="77"/>
      <c r="V71" s="77"/>
      <c r="W71" s="266" t="s">
        <v>111</v>
      </c>
      <c r="X71" s="266" t="s">
        <v>115</v>
      </c>
    </row>
    <row r="72" spans="1:30" ht="108" customHeight="1" x14ac:dyDescent="0.25">
      <c r="A72" s="277"/>
      <c r="B72" s="282"/>
      <c r="C72" s="277"/>
      <c r="D72" s="277"/>
      <c r="E72" s="277"/>
      <c r="F72" s="281"/>
      <c r="G72" s="277"/>
      <c r="H72" s="294"/>
      <c r="I72" s="278"/>
      <c r="J72" s="278"/>
      <c r="K72" s="266"/>
      <c r="L72" s="266"/>
      <c r="M72" s="278"/>
      <c r="N72" s="278"/>
      <c r="O72" s="266"/>
      <c r="P72" s="267"/>
      <c r="Q72" s="267"/>
      <c r="R72" s="267"/>
      <c r="S72" s="267"/>
      <c r="T72" s="267"/>
      <c r="U72" s="77"/>
      <c r="V72" s="77"/>
      <c r="W72" s="267"/>
      <c r="X72" s="267"/>
    </row>
    <row r="73" spans="1:30" ht="31.5" x14ac:dyDescent="0.25">
      <c r="A73" s="76">
        <v>1</v>
      </c>
      <c r="B73" s="76"/>
      <c r="C73" s="167" t="s">
        <v>139</v>
      </c>
      <c r="D73" s="78">
        <v>40478</v>
      </c>
      <c r="E73" s="88">
        <f t="shared" ref="E73:E77" si="4">DATEDIF(D73,$D$1,"Y")</f>
        <v>11</v>
      </c>
      <c r="F73" s="76" t="s">
        <v>138</v>
      </c>
      <c r="G73" s="76" t="s">
        <v>196</v>
      </c>
      <c r="H73" s="81" t="s">
        <v>55</v>
      </c>
      <c r="I73" s="79"/>
      <c r="J73" s="79" t="s">
        <v>61</v>
      </c>
      <c r="K73" s="76"/>
      <c r="L73" s="79"/>
      <c r="M73" s="79"/>
      <c r="N73" s="79"/>
      <c r="O73" s="76"/>
      <c r="P73" s="79"/>
      <c r="Q73" s="83"/>
      <c r="R73" s="83"/>
      <c r="S73" s="147"/>
      <c r="T73" s="147"/>
      <c r="U73" s="147"/>
      <c r="V73" s="147"/>
      <c r="W73" s="147"/>
      <c r="X73" s="147"/>
    </row>
    <row r="74" spans="1:30" ht="31.5" x14ac:dyDescent="0.25">
      <c r="A74" s="76">
        <v>2</v>
      </c>
      <c r="B74" s="76"/>
      <c r="C74" s="167" t="s">
        <v>140</v>
      </c>
      <c r="D74" s="78">
        <v>39300</v>
      </c>
      <c r="E74" s="88">
        <f t="shared" si="4"/>
        <v>14</v>
      </c>
      <c r="F74" s="76" t="s">
        <v>138</v>
      </c>
      <c r="G74" s="76" t="s">
        <v>196</v>
      </c>
      <c r="H74" s="81" t="s">
        <v>55</v>
      </c>
      <c r="I74" s="79"/>
      <c r="J74" s="79"/>
      <c r="K74" s="76"/>
      <c r="L74" s="79" t="s">
        <v>61</v>
      </c>
      <c r="M74" s="79"/>
      <c r="N74" s="79"/>
      <c r="O74" s="76"/>
      <c r="P74" s="79"/>
      <c r="Q74" s="84"/>
      <c r="R74" s="84"/>
      <c r="S74" s="147"/>
      <c r="T74" s="147"/>
      <c r="U74" s="147"/>
      <c r="V74" s="147"/>
      <c r="W74" s="147"/>
      <c r="X74" s="147"/>
    </row>
    <row r="75" spans="1:30" ht="31.5" x14ac:dyDescent="0.25">
      <c r="A75" s="76">
        <v>3</v>
      </c>
      <c r="B75" s="76"/>
      <c r="C75" s="167" t="s">
        <v>141</v>
      </c>
      <c r="D75" s="78">
        <v>38970</v>
      </c>
      <c r="E75" s="88">
        <f t="shared" si="4"/>
        <v>15</v>
      </c>
      <c r="F75" s="76" t="s">
        <v>138</v>
      </c>
      <c r="G75" s="76" t="s">
        <v>196</v>
      </c>
      <c r="H75" s="81" t="s">
        <v>55</v>
      </c>
      <c r="I75" s="79"/>
      <c r="J75" s="79"/>
      <c r="K75" s="76"/>
      <c r="L75" s="79" t="s">
        <v>61</v>
      </c>
      <c r="M75" s="79"/>
      <c r="N75" s="79"/>
      <c r="O75" s="76"/>
      <c r="P75" s="79"/>
      <c r="Q75" s="84"/>
      <c r="R75" s="84"/>
      <c r="S75" s="147"/>
      <c r="T75" s="147"/>
      <c r="U75" s="147"/>
      <c r="V75" s="147"/>
      <c r="W75" s="147"/>
      <c r="X75" s="147"/>
    </row>
    <row r="76" spans="1:30" ht="31.5" x14ac:dyDescent="0.25">
      <c r="A76" s="76">
        <v>4</v>
      </c>
      <c r="B76" s="76"/>
      <c r="C76" s="167" t="s">
        <v>142</v>
      </c>
      <c r="D76" s="78">
        <v>38078</v>
      </c>
      <c r="E76" s="88">
        <f t="shared" si="4"/>
        <v>17</v>
      </c>
      <c r="F76" s="76" t="s">
        <v>138</v>
      </c>
      <c r="G76" s="76" t="s">
        <v>196</v>
      </c>
      <c r="H76" s="81" t="s">
        <v>55</v>
      </c>
      <c r="I76" s="79"/>
      <c r="J76" s="79"/>
      <c r="K76" s="76"/>
      <c r="L76" s="79"/>
      <c r="M76" s="79"/>
      <c r="N76" s="79" t="s">
        <v>61</v>
      </c>
      <c r="O76" s="76"/>
      <c r="P76" s="79"/>
      <c r="Q76" s="84"/>
      <c r="R76" s="84"/>
      <c r="S76" s="147"/>
      <c r="T76" s="147"/>
      <c r="U76" s="147"/>
      <c r="V76" s="147"/>
      <c r="W76" s="147"/>
      <c r="X76" s="147"/>
    </row>
    <row r="77" spans="1:30" ht="31.5" x14ac:dyDescent="0.25">
      <c r="A77" s="76">
        <v>5</v>
      </c>
      <c r="B77" s="76"/>
      <c r="C77" s="167" t="s">
        <v>143</v>
      </c>
      <c r="D77" s="78">
        <v>39452</v>
      </c>
      <c r="E77" s="88">
        <f t="shared" si="4"/>
        <v>14</v>
      </c>
      <c r="F77" s="76" t="s">
        <v>138</v>
      </c>
      <c r="G77" s="76" t="s">
        <v>196</v>
      </c>
      <c r="H77" s="81" t="s">
        <v>130</v>
      </c>
      <c r="I77" s="79"/>
      <c r="J77" s="79"/>
      <c r="K77" s="76"/>
      <c r="L77" s="79"/>
      <c r="M77" s="79"/>
      <c r="N77" s="79"/>
      <c r="O77" s="76"/>
      <c r="P77" s="79"/>
      <c r="Q77" s="80"/>
      <c r="R77" s="80"/>
      <c r="S77" s="147"/>
      <c r="T77" s="147"/>
      <c r="U77" s="147"/>
      <c r="V77" s="147"/>
      <c r="W77" s="147"/>
      <c r="X77" s="80" t="s">
        <v>61</v>
      </c>
    </row>
    <row r="78" spans="1:30" ht="18.75" customHeight="1" x14ac:dyDescent="0.25">
      <c r="A78" s="286" t="s">
        <v>93</v>
      </c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49"/>
      <c r="AB78" s="49"/>
      <c r="AC78" s="49"/>
      <c r="AD78" s="49"/>
    </row>
    <row r="79" spans="1:30" ht="18.75" customHeight="1" x14ac:dyDescent="0.25">
      <c r="A79" s="280" t="s">
        <v>37</v>
      </c>
      <c r="B79" s="290" t="s">
        <v>42</v>
      </c>
      <c r="C79" s="281" t="s">
        <v>43</v>
      </c>
      <c r="D79" s="281" t="s">
        <v>44</v>
      </c>
      <c r="E79" s="280" t="s">
        <v>22</v>
      </c>
      <c r="F79" s="280" t="s">
        <v>4</v>
      </c>
      <c r="G79" s="280" t="s">
        <v>32</v>
      </c>
      <c r="H79" s="291" t="s">
        <v>39</v>
      </c>
      <c r="I79" s="283" t="s">
        <v>63</v>
      </c>
      <c r="J79" s="283"/>
      <c r="K79" s="283" t="s">
        <v>64</v>
      </c>
      <c r="L79" s="283"/>
      <c r="M79" s="283" t="s">
        <v>65</v>
      </c>
      <c r="N79" s="283"/>
      <c r="O79" s="283"/>
      <c r="P79" s="283"/>
      <c r="Q79" s="287" t="s">
        <v>66</v>
      </c>
      <c r="R79" s="288"/>
      <c r="S79" s="287" t="s">
        <v>109</v>
      </c>
      <c r="T79" s="288"/>
      <c r="U79" s="85"/>
      <c r="V79" s="85"/>
      <c r="W79" s="287" t="s">
        <v>113</v>
      </c>
      <c r="X79" s="288"/>
      <c r="Y79" s="287" t="s">
        <v>114</v>
      </c>
      <c r="Z79" s="288"/>
      <c r="AA79" s="49"/>
      <c r="AB79" s="49"/>
      <c r="AC79" s="49"/>
      <c r="AD79" s="49"/>
    </row>
    <row r="80" spans="1:30" ht="15" customHeight="1" x14ac:dyDescent="0.25">
      <c r="A80" s="280"/>
      <c r="B80" s="282"/>
      <c r="C80" s="277"/>
      <c r="D80" s="277"/>
      <c r="E80" s="280"/>
      <c r="F80" s="280"/>
      <c r="G80" s="280"/>
      <c r="H80" s="291"/>
      <c r="I80" s="284" t="s">
        <v>47</v>
      </c>
      <c r="J80" s="282" t="s">
        <v>50</v>
      </c>
      <c r="K80" s="284" t="s">
        <v>51</v>
      </c>
      <c r="L80" s="285" t="s">
        <v>52</v>
      </c>
      <c r="M80" s="271" t="s">
        <v>53</v>
      </c>
      <c r="N80" s="271" t="s">
        <v>48</v>
      </c>
      <c r="O80" s="271" t="s">
        <v>49</v>
      </c>
      <c r="P80" s="271" t="s">
        <v>54</v>
      </c>
      <c r="Q80" s="271" t="s">
        <v>116</v>
      </c>
      <c r="R80" s="271" t="s">
        <v>117</v>
      </c>
      <c r="S80" s="271" t="s">
        <v>118</v>
      </c>
      <c r="T80" s="271" t="s">
        <v>119</v>
      </c>
      <c r="U80" s="86"/>
      <c r="V80" s="86"/>
      <c r="W80" s="271" t="s">
        <v>120</v>
      </c>
      <c r="X80" s="271" t="s">
        <v>121</v>
      </c>
      <c r="Y80" s="271" t="s">
        <v>122</v>
      </c>
      <c r="Z80" s="271" t="s">
        <v>123</v>
      </c>
    </row>
    <row r="81" spans="1:30" ht="115.5" customHeight="1" x14ac:dyDescent="0.25">
      <c r="A81" s="281"/>
      <c r="B81" s="282"/>
      <c r="C81" s="277"/>
      <c r="D81" s="277"/>
      <c r="E81" s="281"/>
      <c r="F81" s="281"/>
      <c r="G81" s="281"/>
      <c r="H81" s="292"/>
      <c r="I81" s="284"/>
      <c r="J81" s="282"/>
      <c r="K81" s="284"/>
      <c r="L81" s="285"/>
      <c r="M81" s="271"/>
      <c r="N81" s="271"/>
      <c r="O81" s="271"/>
      <c r="P81" s="271"/>
      <c r="Q81" s="271"/>
      <c r="R81" s="271"/>
      <c r="S81" s="271"/>
      <c r="T81" s="265"/>
      <c r="U81" s="86"/>
      <c r="V81" s="86"/>
      <c r="W81" s="265"/>
      <c r="X81" s="265"/>
      <c r="Y81" s="265"/>
      <c r="Z81" s="265"/>
    </row>
    <row r="82" spans="1:30" ht="31.5" x14ac:dyDescent="0.25">
      <c r="A82" s="76">
        <v>1</v>
      </c>
      <c r="B82" s="76"/>
      <c r="C82" s="167" t="s">
        <v>274</v>
      </c>
      <c r="D82" s="78">
        <v>37482</v>
      </c>
      <c r="E82" s="88">
        <f t="shared" ref="E82" si="5">DATEDIF(D82,$D$1,"Y")</f>
        <v>19</v>
      </c>
      <c r="F82" s="76" t="s">
        <v>138</v>
      </c>
      <c r="G82" s="76" t="s">
        <v>196</v>
      </c>
      <c r="H82" s="81" t="s">
        <v>55</v>
      </c>
      <c r="I82" s="79"/>
      <c r="J82" s="79"/>
      <c r="K82" s="89"/>
      <c r="L82" s="79"/>
      <c r="M82" s="79" t="s">
        <v>61</v>
      </c>
      <c r="N82" s="79"/>
      <c r="O82" s="76"/>
      <c r="P82" s="79"/>
      <c r="Q82" s="82"/>
      <c r="R82" s="82"/>
      <c r="S82" s="82"/>
      <c r="T82" s="82"/>
      <c r="U82" s="51"/>
      <c r="V82" s="51"/>
      <c r="W82" s="151"/>
      <c r="X82" s="151"/>
      <c r="Y82" s="151"/>
      <c r="Z82" s="151"/>
    </row>
    <row r="83" spans="1:30" x14ac:dyDescent="0.2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</row>
    <row r="84" spans="1:30" ht="15" customHeight="1" x14ac:dyDescent="0.25">
      <c r="A84" s="274" t="s">
        <v>31</v>
      </c>
      <c r="B84" s="274"/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4"/>
      <c r="Y84" s="274"/>
      <c r="Z84" s="274"/>
    </row>
    <row r="85" spans="1:30" ht="15" customHeight="1" x14ac:dyDescent="0.25">
      <c r="A85" s="274"/>
      <c r="B85" s="274"/>
      <c r="C85" s="274"/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</row>
    <row r="86" spans="1:30" ht="18.75" customHeight="1" x14ac:dyDescent="0.25">
      <c r="A86" s="275" t="s">
        <v>8</v>
      </c>
      <c r="B86" s="276"/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276"/>
      <c r="X86" s="276"/>
    </row>
    <row r="87" spans="1:30" ht="18.75" customHeight="1" x14ac:dyDescent="0.25">
      <c r="A87" s="277" t="s">
        <v>37</v>
      </c>
      <c r="B87" s="282" t="s">
        <v>42</v>
      </c>
      <c r="C87" s="277" t="s">
        <v>43</v>
      </c>
      <c r="D87" s="277" t="s">
        <v>44</v>
      </c>
      <c r="E87" s="277" t="s">
        <v>22</v>
      </c>
      <c r="F87" s="279" t="s">
        <v>4</v>
      </c>
      <c r="G87" s="277" t="s">
        <v>32</v>
      </c>
      <c r="H87" s="294" t="s">
        <v>39</v>
      </c>
      <c r="I87" s="268" t="s">
        <v>63</v>
      </c>
      <c r="J87" s="268"/>
      <c r="K87" s="268" t="s">
        <v>64</v>
      </c>
      <c r="L87" s="268"/>
      <c r="M87" s="268" t="s">
        <v>65</v>
      </c>
      <c r="N87" s="268"/>
      <c r="O87" s="269" t="s">
        <v>66</v>
      </c>
      <c r="P87" s="270"/>
      <c r="Q87" s="269" t="s">
        <v>109</v>
      </c>
      <c r="R87" s="270"/>
      <c r="S87" s="269" t="s">
        <v>113</v>
      </c>
      <c r="T87" s="270"/>
      <c r="U87" s="77"/>
      <c r="V87" s="77"/>
      <c r="W87" s="269" t="s">
        <v>114</v>
      </c>
      <c r="X87" s="270"/>
    </row>
    <row r="88" spans="1:30" ht="15" customHeight="1" x14ac:dyDescent="0.25">
      <c r="A88" s="277"/>
      <c r="B88" s="282"/>
      <c r="C88" s="277"/>
      <c r="D88" s="277"/>
      <c r="E88" s="277"/>
      <c r="F88" s="280"/>
      <c r="G88" s="277"/>
      <c r="H88" s="294"/>
      <c r="I88" s="278" t="s">
        <v>46</v>
      </c>
      <c r="J88" s="278" t="s">
        <v>45</v>
      </c>
      <c r="K88" s="266" t="s">
        <v>74</v>
      </c>
      <c r="L88" s="266" t="s">
        <v>75</v>
      </c>
      <c r="M88" s="278" t="s">
        <v>76</v>
      </c>
      <c r="N88" s="278" t="s">
        <v>77</v>
      </c>
      <c r="O88" s="266" t="s">
        <v>105</v>
      </c>
      <c r="P88" s="266" t="s">
        <v>108</v>
      </c>
      <c r="Q88" s="266" t="s">
        <v>110</v>
      </c>
      <c r="R88" s="266" t="s">
        <v>112</v>
      </c>
      <c r="S88" s="266" t="s">
        <v>106</v>
      </c>
      <c r="T88" s="266" t="s">
        <v>107</v>
      </c>
      <c r="U88" s="77"/>
      <c r="V88" s="77"/>
      <c r="W88" s="266" t="s">
        <v>111</v>
      </c>
      <c r="X88" s="266" t="s">
        <v>115</v>
      </c>
    </row>
    <row r="89" spans="1:30" ht="114.6" customHeight="1" x14ac:dyDescent="0.25">
      <c r="A89" s="277"/>
      <c r="B89" s="282"/>
      <c r="C89" s="277"/>
      <c r="D89" s="277"/>
      <c r="E89" s="277"/>
      <c r="F89" s="281"/>
      <c r="G89" s="277"/>
      <c r="H89" s="294"/>
      <c r="I89" s="278"/>
      <c r="J89" s="278"/>
      <c r="K89" s="266"/>
      <c r="L89" s="266"/>
      <c r="M89" s="278"/>
      <c r="N89" s="278"/>
      <c r="O89" s="266"/>
      <c r="P89" s="267"/>
      <c r="Q89" s="267"/>
      <c r="R89" s="267"/>
      <c r="S89" s="267"/>
      <c r="T89" s="267"/>
      <c r="U89" s="77"/>
      <c r="V89" s="77"/>
      <c r="W89" s="267"/>
      <c r="X89" s="267"/>
    </row>
    <row r="90" spans="1:30" ht="31.5" x14ac:dyDescent="0.25">
      <c r="A90" s="76">
        <v>1</v>
      </c>
      <c r="B90" s="76"/>
      <c r="C90" s="167" t="s">
        <v>57</v>
      </c>
      <c r="D90" s="78">
        <v>38137</v>
      </c>
      <c r="E90" s="76">
        <f>DATEDIF(D90,$D$1,"Y")</f>
        <v>17</v>
      </c>
      <c r="F90" s="76" t="s">
        <v>31</v>
      </c>
      <c r="G90" s="76" t="s">
        <v>100</v>
      </c>
      <c r="H90" s="81" t="s">
        <v>131</v>
      </c>
      <c r="I90" s="79"/>
      <c r="J90" s="79"/>
      <c r="K90" s="76"/>
      <c r="L90" s="79"/>
      <c r="M90" s="79"/>
      <c r="N90" s="79"/>
      <c r="O90" s="76"/>
      <c r="P90" s="79"/>
      <c r="Q90" s="80" t="s">
        <v>61</v>
      </c>
      <c r="R90" s="91"/>
      <c r="S90" s="147"/>
      <c r="T90" s="147"/>
      <c r="U90" s="147"/>
      <c r="V90" s="147"/>
      <c r="W90" s="151"/>
      <c r="X90" s="151"/>
    </row>
    <row r="91" spans="1:30" ht="18.75" customHeight="1" x14ac:dyDescent="0.25">
      <c r="A91" s="275" t="s">
        <v>93</v>
      </c>
      <c r="B91" s="276"/>
      <c r="C91" s="276"/>
      <c r="D91" s="276"/>
      <c r="E91" s="276"/>
      <c r="F91" s="276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276"/>
      <c r="AA91" s="49"/>
      <c r="AB91" s="49"/>
      <c r="AC91" s="49"/>
      <c r="AD91" s="49"/>
    </row>
    <row r="92" spans="1:30" ht="18.75" customHeight="1" x14ac:dyDescent="0.25">
      <c r="A92" s="279" t="s">
        <v>37</v>
      </c>
      <c r="B92" s="282" t="s">
        <v>42</v>
      </c>
      <c r="C92" s="277" t="s">
        <v>43</v>
      </c>
      <c r="D92" s="277" t="s">
        <v>44</v>
      </c>
      <c r="E92" s="279" t="s">
        <v>22</v>
      </c>
      <c r="F92" s="279" t="s">
        <v>4</v>
      </c>
      <c r="G92" s="279" t="s">
        <v>32</v>
      </c>
      <c r="H92" s="293" t="s">
        <v>39</v>
      </c>
      <c r="I92" s="268" t="s">
        <v>63</v>
      </c>
      <c r="J92" s="268"/>
      <c r="K92" s="268" t="s">
        <v>64</v>
      </c>
      <c r="L92" s="268"/>
      <c r="M92" s="268" t="s">
        <v>65</v>
      </c>
      <c r="N92" s="268"/>
      <c r="O92" s="268"/>
      <c r="P92" s="268"/>
      <c r="Q92" s="268" t="s">
        <v>66</v>
      </c>
      <c r="R92" s="268"/>
      <c r="S92" s="268" t="s">
        <v>109</v>
      </c>
      <c r="T92" s="268"/>
      <c r="U92" s="143"/>
      <c r="V92" s="143"/>
      <c r="W92" s="268" t="s">
        <v>113</v>
      </c>
      <c r="X92" s="268"/>
      <c r="Y92" s="268" t="s">
        <v>114</v>
      </c>
      <c r="Z92" s="268"/>
      <c r="AA92" s="49"/>
      <c r="AB92" s="49"/>
      <c r="AC92" s="49"/>
      <c r="AD92" s="49"/>
    </row>
    <row r="93" spans="1:30" ht="15" customHeight="1" x14ac:dyDescent="0.25">
      <c r="A93" s="280"/>
      <c r="B93" s="282"/>
      <c r="C93" s="277"/>
      <c r="D93" s="277"/>
      <c r="E93" s="280"/>
      <c r="F93" s="280"/>
      <c r="G93" s="280"/>
      <c r="H93" s="291"/>
      <c r="I93" s="297" t="s">
        <v>47</v>
      </c>
      <c r="J93" s="290" t="s">
        <v>50</v>
      </c>
      <c r="K93" s="297" t="s">
        <v>51</v>
      </c>
      <c r="L93" s="298" t="s">
        <v>52</v>
      </c>
      <c r="M93" s="264" t="s">
        <v>53</v>
      </c>
      <c r="N93" s="264" t="s">
        <v>48</v>
      </c>
      <c r="O93" s="264" t="s">
        <v>49</v>
      </c>
      <c r="P93" s="264" t="s">
        <v>54</v>
      </c>
      <c r="Q93" s="264" t="s">
        <v>116</v>
      </c>
      <c r="R93" s="264" t="s">
        <v>117</v>
      </c>
      <c r="S93" s="264" t="s">
        <v>118</v>
      </c>
      <c r="T93" s="264" t="s">
        <v>119</v>
      </c>
      <c r="U93" s="86"/>
      <c r="V93" s="86"/>
      <c r="W93" s="264" t="s">
        <v>120</v>
      </c>
      <c r="X93" s="264" t="s">
        <v>121</v>
      </c>
      <c r="Y93" s="264" t="s">
        <v>122</v>
      </c>
      <c r="Z93" s="264" t="s">
        <v>123</v>
      </c>
    </row>
    <row r="94" spans="1:30" ht="101.25" customHeight="1" x14ac:dyDescent="0.25">
      <c r="A94" s="281"/>
      <c r="B94" s="282"/>
      <c r="C94" s="277"/>
      <c r="D94" s="277"/>
      <c r="E94" s="281"/>
      <c r="F94" s="281"/>
      <c r="G94" s="281"/>
      <c r="H94" s="292"/>
      <c r="I94" s="284"/>
      <c r="J94" s="282"/>
      <c r="K94" s="284"/>
      <c r="L94" s="285"/>
      <c r="M94" s="271"/>
      <c r="N94" s="271"/>
      <c r="O94" s="271"/>
      <c r="P94" s="271"/>
      <c r="Q94" s="271"/>
      <c r="R94" s="271"/>
      <c r="S94" s="271"/>
      <c r="T94" s="265"/>
      <c r="U94" s="86"/>
      <c r="V94" s="86"/>
      <c r="W94" s="265"/>
      <c r="X94" s="265"/>
      <c r="Y94" s="265"/>
      <c r="Z94" s="265"/>
    </row>
    <row r="95" spans="1:30" ht="31.5" x14ac:dyDescent="0.25">
      <c r="A95" s="76">
        <v>1</v>
      </c>
      <c r="B95" s="76"/>
      <c r="C95" s="167" t="s">
        <v>57</v>
      </c>
      <c r="D95" s="78">
        <v>38137</v>
      </c>
      <c r="E95" s="76">
        <f t="shared" ref="E95" si="6">DATEDIF(D95,$D$1,"Y")</f>
        <v>17</v>
      </c>
      <c r="F95" s="76" t="s">
        <v>31</v>
      </c>
      <c r="G95" s="76" t="s">
        <v>100</v>
      </c>
      <c r="H95" s="81" t="s">
        <v>131</v>
      </c>
      <c r="I95" s="79"/>
      <c r="J95" s="79"/>
      <c r="K95" s="89"/>
      <c r="L95" s="79"/>
      <c r="M95" s="79"/>
      <c r="N95" s="79"/>
      <c r="O95" s="76"/>
      <c r="P95" s="79"/>
      <c r="Q95" s="82"/>
      <c r="R95" s="82"/>
      <c r="S95" s="82" t="s">
        <v>61</v>
      </c>
      <c r="T95" s="82"/>
      <c r="U95" s="67"/>
      <c r="V95" s="67"/>
      <c r="W95" s="151"/>
      <c r="X95" s="151"/>
      <c r="Y95" s="151"/>
      <c r="Z95" s="151"/>
    </row>
    <row r="96" spans="1:30" x14ac:dyDescent="0.2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65"/>
      <c r="V96" s="65"/>
    </row>
    <row r="97" spans="1:26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</row>
    <row r="98" spans="1:26" ht="15" customHeight="1" x14ac:dyDescent="0.25">
      <c r="A98" s="274" t="s">
        <v>0</v>
      </c>
      <c r="B98" s="274"/>
      <c r="C98" s="274"/>
      <c r="D98" s="274"/>
      <c r="E98" s="274"/>
      <c r="F98" s="274"/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274"/>
      <c r="Z98" s="274"/>
    </row>
    <row r="99" spans="1:26" ht="15" customHeight="1" x14ac:dyDescent="0.25">
      <c r="A99" s="274"/>
      <c r="B99" s="274"/>
      <c r="C99" s="274"/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  <c r="Z99" s="274"/>
    </row>
    <row r="100" spans="1:26" ht="18.75" customHeight="1" x14ac:dyDescent="0.25">
      <c r="A100" s="275" t="s">
        <v>8</v>
      </c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</row>
    <row r="101" spans="1:26" ht="18.75" customHeight="1" x14ac:dyDescent="0.25">
      <c r="A101" s="277" t="s">
        <v>37</v>
      </c>
      <c r="B101" s="282" t="s">
        <v>42</v>
      </c>
      <c r="C101" s="277" t="s">
        <v>43</v>
      </c>
      <c r="D101" s="277" t="s">
        <v>44</v>
      </c>
      <c r="E101" s="277" t="s">
        <v>22</v>
      </c>
      <c r="F101" s="279" t="s">
        <v>4</v>
      </c>
      <c r="G101" s="277" t="s">
        <v>32</v>
      </c>
      <c r="H101" s="294" t="s">
        <v>39</v>
      </c>
      <c r="I101" s="268" t="s">
        <v>63</v>
      </c>
      <c r="J101" s="268"/>
      <c r="K101" s="268" t="s">
        <v>64</v>
      </c>
      <c r="L101" s="268"/>
      <c r="M101" s="268" t="s">
        <v>65</v>
      </c>
      <c r="N101" s="268"/>
      <c r="O101" s="269" t="s">
        <v>66</v>
      </c>
      <c r="P101" s="270"/>
      <c r="Q101" s="269" t="s">
        <v>109</v>
      </c>
      <c r="R101" s="270"/>
      <c r="S101" s="269" t="s">
        <v>113</v>
      </c>
      <c r="T101" s="270"/>
      <c r="U101" s="77"/>
      <c r="V101" s="77"/>
      <c r="W101" s="269" t="s">
        <v>114</v>
      </c>
      <c r="X101" s="270"/>
    </row>
    <row r="102" spans="1:26" ht="15" customHeight="1" x14ac:dyDescent="0.25">
      <c r="A102" s="277"/>
      <c r="B102" s="282"/>
      <c r="C102" s="277"/>
      <c r="D102" s="277"/>
      <c r="E102" s="277"/>
      <c r="F102" s="280"/>
      <c r="G102" s="277"/>
      <c r="H102" s="294"/>
      <c r="I102" s="278" t="s">
        <v>46</v>
      </c>
      <c r="J102" s="278" t="s">
        <v>45</v>
      </c>
      <c r="K102" s="266" t="s">
        <v>74</v>
      </c>
      <c r="L102" s="266" t="s">
        <v>75</v>
      </c>
      <c r="M102" s="278" t="s">
        <v>76</v>
      </c>
      <c r="N102" s="278" t="s">
        <v>77</v>
      </c>
      <c r="O102" s="266" t="s">
        <v>105</v>
      </c>
      <c r="P102" s="266" t="s">
        <v>108</v>
      </c>
      <c r="Q102" s="266" t="s">
        <v>110</v>
      </c>
      <c r="R102" s="266" t="s">
        <v>112</v>
      </c>
      <c r="S102" s="266" t="s">
        <v>106</v>
      </c>
      <c r="T102" s="266" t="s">
        <v>107</v>
      </c>
      <c r="U102" s="77"/>
      <c r="V102" s="77"/>
      <c r="W102" s="266" t="s">
        <v>111</v>
      </c>
      <c r="X102" s="266" t="s">
        <v>115</v>
      </c>
    </row>
    <row r="103" spans="1:26" ht="114.75" customHeight="1" x14ac:dyDescent="0.25">
      <c r="A103" s="277"/>
      <c r="B103" s="282"/>
      <c r="C103" s="277"/>
      <c r="D103" s="277"/>
      <c r="E103" s="277"/>
      <c r="F103" s="281"/>
      <c r="G103" s="277"/>
      <c r="H103" s="294"/>
      <c r="I103" s="278"/>
      <c r="J103" s="278"/>
      <c r="K103" s="266"/>
      <c r="L103" s="266"/>
      <c r="M103" s="278"/>
      <c r="N103" s="278"/>
      <c r="O103" s="266"/>
      <c r="P103" s="267"/>
      <c r="Q103" s="267"/>
      <c r="R103" s="267"/>
      <c r="S103" s="267"/>
      <c r="T103" s="267"/>
      <c r="U103" s="77"/>
      <c r="V103" s="77"/>
      <c r="W103" s="267"/>
      <c r="X103" s="267"/>
    </row>
    <row r="104" spans="1:26" ht="15.75" x14ac:dyDescent="0.25">
      <c r="A104" s="76">
        <v>1</v>
      </c>
      <c r="B104" s="76"/>
      <c r="C104" s="177" t="s">
        <v>168</v>
      </c>
      <c r="D104" s="78">
        <v>39311</v>
      </c>
      <c r="E104" s="76">
        <f t="shared" ref="E104:E106" si="7">DATEDIF(D104,$D$1,"Y")</f>
        <v>14</v>
      </c>
      <c r="F104" s="76" t="s">
        <v>0</v>
      </c>
      <c r="G104" s="76" t="s">
        <v>167</v>
      </c>
      <c r="H104" s="76" t="s">
        <v>55</v>
      </c>
      <c r="I104" s="79"/>
      <c r="J104" s="79"/>
      <c r="K104" s="76"/>
      <c r="L104" s="79" t="s">
        <v>61</v>
      </c>
      <c r="M104" s="79"/>
      <c r="N104" s="79"/>
      <c r="O104" s="76"/>
      <c r="P104" s="79"/>
      <c r="Q104" s="80"/>
      <c r="R104" s="80"/>
      <c r="S104" s="147"/>
      <c r="T104" s="147"/>
      <c r="U104" s="147"/>
      <c r="V104" s="147"/>
      <c r="W104" s="151"/>
      <c r="X104" s="151"/>
    </row>
    <row r="105" spans="1:26" ht="15.75" x14ac:dyDescent="0.25">
      <c r="A105" s="76">
        <v>2</v>
      </c>
      <c r="B105" s="76"/>
      <c r="C105" s="177" t="s">
        <v>60</v>
      </c>
      <c r="D105" s="78">
        <v>39208</v>
      </c>
      <c r="E105" s="76">
        <f t="shared" si="7"/>
        <v>14</v>
      </c>
      <c r="F105" s="76" t="s">
        <v>0</v>
      </c>
      <c r="G105" s="76" t="s">
        <v>167</v>
      </c>
      <c r="H105" s="76" t="s">
        <v>55</v>
      </c>
      <c r="I105" s="79"/>
      <c r="J105" s="79"/>
      <c r="K105" s="76" t="s">
        <v>61</v>
      </c>
      <c r="L105" s="79"/>
      <c r="M105" s="79"/>
      <c r="N105" s="79"/>
      <c r="O105" s="76"/>
      <c r="P105" s="79"/>
      <c r="Q105" s="80"/>
      <c r="R105" s="80"/>
      <c r="S105" s="147"/>
      <c r="T105" s="147"/>
      <c r="U105" s="147"/>
      <c r="V105" s="147"/>
      <c r="W105" s="151"/>
      <c r="X105" s="151"/>
    </row>
    <row r="106" spans="1:26" ht="15.75" x14ac:dyDescent="0.25">
      <c r="A106" s="76">
        <v>3</v>
      </c>
      <c r="B106" s="76"/>
      <c r="C106" s="177" t="s">
        <v>21</v>
      </c>
      <c r="D106" s="78">
        <v>38893</v>
      </c>
      <c r="E106" s="76">
        <f t="shared" si="7"/>
        <v>15</v>
      </c>
      <c r="F106" s="76" t="s">
        <v>0</v>
      </c>
      <c r="G106" s="76" t="s">
        <v>167</v>
      </c>
      <c r="H106" s="76" t="s">
        <v>55</v>
      </c>
      <c r="I106" s="79"/>
      <c r="J106" s="79"/>
      <c r="K106" s="76" t="s">
        <v>61</v>
      </c>
      <c r="L106" s="79"/>
      <c r="M106" s="79"/>
      <c r="N106" s="79"/>
      <c r="O106" s="76"/>
      <c r="P106" s="79"/>
      <c r="Q106" s="80"/>
      <c r="R106" s="80"/>
      <c r="S106" s="147"/>
      <c r="T106" s="147"/>
      <c r="U106" s="147"/>
      <c r="V106" s="147"/>
      <c r="W106" s="151"/>
      <c r="X106" s="151"/>
    </row>
    <row r="107" spans="1:26" ht="18.75" customHeight="1" x14ac:dyDescent="0.25">
      <c r="A107" s="272" t="s">
        <v>93</v>
      </c>
      <c r="B107" s="273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</row>
    <row r="108" spans="1:26" ht="18.75" customHeight="1" x14ac:dyDescent="0.25">
      <c r="A108" s="279" t="s">
        <v>37</v>
      </c>
      <c r="B108" s="282" t="s">
        <v>42</v>
      </c>
      <c r="C108" s="277" t="s">
        <v>43</v>
      </c>
      <c r="D108" s="277" t="s">
        <v>44</v>
      </c>
      <c r="E108" s="279" t="s">
        <v>22</v>
      </c>
      <c r="F108" s="279" t="s">
        <v>4</v>
      </c>
      <c r="G108" s="279" t="s">
        <v>32</v>
      </c>
      <c r="H108" s="293" t="s">
        <v>39</v>
      </c>
      <c r="I108" s="268" t="s">
        <v>63</v>
      </c>
      <c r="J108" s="268"/>
      <c r="K108" s="268" t="s">
        <v>64</v>
      </c>
      <c r="L108" s="268"/>
      <c r="M108" s="268" t="s">
        <v>65</v>
      </c>
      <c r="N108" s="268"/>
      <c r="O108" s="268"/>
      <c r="P108" s="268"/>
      <c r="Q108" s="268" t="s">
        <v>66</v>
      </c>
      <c r="R108" s="268"/>
      <c r="S108" s="268" t="s">
        <v>109</v>
      </c>
      <c r="T108" s="268"/>
      <c r="U108" s="143"/>
      <c r="V108" s="143"/>
      <c r="W108" s="268" t="s">
        <v>113</v>
      </c>
      <c r="X108" s="268"/>
      <c r="Y108" s="268" t="s">
        <v>114</v>
      </c>
      <c r="Z108" s="268"/>
    </row>
    <row r="109" spans="1:26" ht="15" customHeight="1" x14ac:dyDescent="0.25">
      <c r="A109" s="280"/>
      <c r="B109" s="282"/>
      <c r="C109" s="277"/>
      <c r="D109" s="277"/>
      <c r="E109" s="280"/>
      <c r="F109" s="280"/>
      <c r="G109" s="280"/>
      <c r="H109" s="291"/>
      <c r="I109" s="297" t="s">
        <v>47</v>
      </c>
      <c r="J109" s="290" t="s">
        <v>50</v>
      </c>
      <c r="K109" s="297" t="s">
        <v>51</v>
      </c>
      <c r="L109" s="298" t="s">
        <v>52</v>
      </c>
      <c r="M109" s="264" t="s">
        <v>53</v>
      </c>
      <c r="N109" s="264" t="s">
        <v>48</v>
      </c>
      <c r="O109" s="264" t="s">
        <v>49</v>
      </c>
      <c r="P109" s="264" t="s">
        <v>54</v>
      </c>
      <c r="Q109" s="264" t="s">
        <v>116</v>
      </c>
      <c r="R109" s="264" t="s">
        <v>117</v>
      </c>
      <c r="S109" s="264" t="s">
        <v>118</v>
      </c>
      <c r="T109" s="264" t="s">
        <v>119</v>
      </c>
      <c r="U109" s="86"/>
      <c r="V109" s="86"/>
      <c r="W109" s="264" t="s">
        <v>120</v>
      </c>
      <c r="X109" s="264" t="s">
        <v>121</v>
      </c>
      <c r="Y109" s="264" t="s">
        <v>122</v>
      </c>
      <c r="Z109" s="264" t="s">
        <v>123</v>
      </c>
    </row>
    <row r="110" spans="1:26" ht="101.25" customHeight="1" x14ac:dyDescent="0.25">
      <c r="A110" s="281"/>
      <c r="B110" s="282"/>
      <c r="C110" s="277"/>
      <c r="D110" s="277"/>
      <c r="E110" s="281"/>
      <c r="F110" s="281"/>
      <c r="G110" s="281"/>
      <c r="H110" s="292"/>
      <c r="I110" s="284"/>
      <c r="J110" s="282"/>
      <c r="K110" s="284"/>
      <c r="L110" s="285"/>
      <c r="M110" s="271"/>
      <c r="N110" s="271"/>
      <c r="O110" s="271"/>
      <c r="P110" s="271"/>
      <c r="Q110" s="271"/>
      <c r="R110" s="271"/>
      <c r="S110" s="271"/>
      <c r="T110" s="265"/>
      <c r="U110" s="86"/>
      <c r="V110" s="86"/>
      <c r="W110" s="265"/>
      <c r="X110" s="265"/>
      <c r="Y110" s="265"/>
      <c r="Z110" s="265"/>
    </row>
    <row r="111" spans="1:26" ht="15.75" x14ac:dyDescent="0.25">
      <c r="A111" s="76">
        <v>1</v>
      </c>
      <c r="B111" s="76"/>
      <c r="C111" s="177" t="s">
        <v>168</v>
      </c>
      <c r="D111" s="78">
        <v>39311</v>
      </c>
      <c r="E111" s="76">
        <f t="shared" ref="E111:E114" si="8">DATEDIF(D111,$D$1,"Y")</f>
        <v>14</v>
      </c>
      <c r="F111" s="76" t="s">
        <v>0</v>
      </c>
      <c r="G111" s="76" t="s">
        <v>167</v>
      </c>
      <c r="H111" s="81" t="s">
        <v>55</v>
      </c>
      <c r="I111" s="79"/>
      <c r="J111" s="79"/>
      <c r="K111" s="76"/>
      <c r="L111" s="79" t="s">
        <v>61</v>
      </c>
      <c r="M111" s="79"/>
      <c r="N111" s="79"/>
      <c r="O111" s="76"/>
      <c r="P111" s="79"/>
      <c r="Q111" s="82"/>
      <c r="R111" s="82"/>
      <c r="S111" s="82"/>
      <c r="T111" s="82"/>
      <c r="U111" s="67"/>
      <c r="V111" s="67"/>
      <c r="W111" s="151"/>
      <c r="X111" s="151"/>
      <c r="Y111" s="151"/>
      <c r="Z111" s="151"/>
    </row>
    <row r="112" spans="1:26" ht="15.75" x14ac:dyDescent="0.25">
      <c r="A112" s="76">
        <v>2</v>
      </c>
      <c r="B112" s="76"/>
      <c r="C112" s="177" t="s">
        <v>60</v>
      </c>
      <c r="D112" s="78">
        <v>39208</v>
      </c>
      <c r="E112" s="76">
        <f>DATEDIF(D112,$D$1,"Y")</f>
        <v>14</v>
      </c>
      <c r="F112" s="76" t="s">
        <v>0</v>
      </c>
      <c r="G112" s="76" t="s">
        <v>167</v>
      </c>
      <c r="H112" s="81" t="s">
        <v>55</v>
      </c>
      <c r="I112" s="79"/>
      <c r="J112" s="79"/>
      <c r="K112" s="76" t="s">
        <v>61</v>
      </c>
      <c r="L112" s="79"/>
      <c r="M112" s="79"/>
      <c r="N112" s="79"/>
      <c r="O112" s="76"/>
      <c r="P112" s="79"/>
      <c r="Q112" s="82"/>
      <c r="R112" s="82"/>
      <c r="S112" s="82"/>
      <c r="T112" s="82"/>
      <c r="U112" s="67"/>
      <c r="V112" s="67"/>
      <c r="W112" s="151"/>
      <c r="X112" s="151"/>
      <c r="Y112" s="151"/>
      <c r="Z112" s="151"/>
    </row>
    <row r="113" spans="1:26" ht="15.75" x14ac:dyDescent="0.25">
      <c r="A113" s="76">
        <v>3</v>
      </c>
      <c r="B113" s="76"/>
      <c r="C113" s="177" t="s">
        <v>21</v>
      </c>
      <c r="D113" s="78">
        <v>38893</v>
      </c>
      <c r="E113" s="76">
        <f>DATEDIF(D113,$D$1,"Y")</f>
        <v>15</v>
      </c>
      <c r="F113" s="76" t="s">
        <v>0</v>
      </c>
      <c r="G113" s="76" t="s">
        <v>167</v>
      </c>
      <c r="H113" s="81" t="s">
        <v>55</v>
      </c>
      <c r="I113" s="79"/>
      <c r="J113" s="79"/>
      <c r="K113" s="76" t="s">
        <v>61</v>
      </c>
      <c r="L113" s="79"/>
      <c r="M113" s="79"/>
      <c r="N113" s="79"/>
      <c r="O113" s="76"/>
      <c r="P113" s="79"/>
      <c r="Q113" s="82"/>
      <c r="R113" s="82"/>
      <c r="S113" s="82"/>
      <c r="T113" s="82"/>
      <c r="U113" s="67"/>
      <c r="V113" s="67"/>
      <c r="W113" s="151"/>
      <c r="X113" s="151"/>
      <c r="Y113" s="151"/>
      <c r="Z113" s="151"/>
    </row>
    <row r="114" spans="1:26" ht="15.75" x14ac:dyDescent="0.25">
      <c r="A114" s="76">
        <v>4</v>
      </c>
      <c r="B114" s="76"/>
      <c r="C114" s="167" t="s">
        <v>85</v>
      </c>
      <c r="D114" s="78">
        <v>39763</v>
      </c>
      <c r="E114" s="76">
        <f t="shared" si="8"/>
        <v>13</v>
      </c>
      <c r="F114" s="76" t="s">
        <v>0</v>
      </c>
      <c r="G114" s="76" t="s">
        <v>167</v>
      </c>
      <c r="H114" s="81" t="s">
        <v>55</v>
      </c>
      <c r="I114" s="79"/>
      <c r="J114" s="79"/>
      <c r="K114" s="76"/>
      <c r="L114" s="79" t="s">
        <v>61</v>
      </c>
      <c r="M114" s="79"/>
      <c r="N114" s="79"/>
      <c r="O114" s="76"/>
      <c r="P114" s="79"/>
      <c r="Q114" s="82"/>
      <c r="R114" s="82"/>
      <c r="S114" s="82"/>
      <c r="T114" s="82"/>
      <c r="U114" s="67"/>
      <c r="V114" s="67"/>
      <c r="W114" s="151"/>
      <c r="X114" s="151"/>
      <c r="Y114" s="151"/>
      <c r="Z114" s="151"/>
    </row>
    <row r="115" spans="1:26" x14ac:dyDescent="0.2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65"/>
      <c r="V115" s="65"/>
    </row>
    <row r="116" spans="1:26" x14ac:dyDescent="0.2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65"/>
      <c r="V116" s="65"/>
    </row>
    <row r="117" spans="1:26" ht="15" customHeight="1" x14ac:dyDescent="0.25">
      <c r="A117" s="274" t="s">
        <v>27</v>
      </c>
      <c r="B117" s="274"/>
      <c r="C117" s="274"/>
      <c r="D117" s="274"/>
      <c r="E117" s="274"/>
      <c r="F117" s="274"/>
      <c r="G117" s="274"/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  <c r="T117" s="274"/>
      <c r="U117" s="274"/>
      <c r="V117" s="274"/>
      <c r="W117" s="274"/>
      <c r="X117" s="274"/>
      <c r="Y117" s="274"/>
      <c r="Z117" s="274"/>
    </row>
    <row r="118" spans="1:26" ht="15" customHeight="1" x14ac:dyDescent="0.25">
      <c r="A118" s="274"/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</row>
    <row r="119" spans="1:26" ht="18" customHeight="1" x14ac:dyDescent="0.25">
      <c r="A119" s="275" t="s">
        <v>8</v>
      </c>
      <c r="B119" s="299"/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</row>
    <row r="120" spans="1:26" ht="18" customHeight="1" x14ac:dyDescent="0.25">
      <c r="A120" s="277" t="s">
        <v>37</v>
      </c>
      <c r="B120" s="282" t="s">
        <v>42</v>
      </c>
      <c r="C120" s="277" t="s">
        <v>43</v>
      </c>
      <c r="D120" s="277" t="s">
        <v>44</v>
      </c>
      <c r="E120" s="277" t="s">
        <v>22</v>
      </c>
      <c r="F120" s="279" t="s">
        <v>4</v>
      </c>
      <c r="G120" s="277" t="s">
        <v>32</v>
      </c>
      <c r="H120" s="294" t="s">
        <v>39</v>
      </c>
      <c r="I120" s="268" t="s">
        <v>63</v>
      </c>
      <c r="J120" s="268"/>
      <c r="K120" s="268" t="s">
        <v>64</v>
      </c>
      <c r="L120" s="268"/>
      <c r="M120" s="268" t="s">
        <v>65</v>
      </c>
      <c r="N120" s="268"/>
      <c r="O120" s="269" t="s">
        <v>66</v>
      </c>
      <c r="P120" s="270"/>
      <c r="Q120" s="269" t="s">
        <v>109</v>
      </c>
      <c r="R120" s="270"/>
      <c r="S120" s="269" t="s">
        <v>113</v>
      </c>
      <c r="T120" s="270"/>
      <c r="U120" s="77"/>
      <c r="V120" s="77"/>
      <c r="W120" s="269" t="s">
        <v>114</v>
      </c>
      <c r="X120" s="270"/>
    </row>
    <row r="121" spans="1:26" ht="15" customHeight="1" x14ac:dyDescent="0.25">
      <c r="A121" s="277"/>
      <c r="B121" s="282"/>
      <c r="C121" s="277"/>
      <c r="D121" s="277"/>
      <c r="E121" s="277"/>
      <c r="F121" s="280"/>
      <c r="G121" s="277"/>
      <c r="H121" s="294"/>
      <c r="I121" s="278" t="s">
        <v>46</v>
      </c>
      <c r="J121" s="278" t="s">
        <v>45</v>
      </c>
      <c r="K121" s="266" t="s">
        <v>74</v>
      </c>
      <c r="L121" s="266" t="s">
        <v>75</v>
      </c>
      <c r="M121" s="278" t="s">
        <v>76</v>
      </c>
      <c r="N121" s="278" t="s">
        <v>77</v>
      </c>
      <c r="O121" s="266" t="s">
        <v>105</v>
      </c>
      <c r="P121" s="266" t="s">
        <v>108</v>
      </c>
      <c r="Q121" s="266" t="s">
        <v>110</v>
      </c>
      <c r="R121" s="266" t="s">
        <v>112</v>
      </c>
      <c r="S121" s="266" t="s">
        <v>106</v>
      </c>
      <c r="T121" s="266" t="s">
        <v>107</v>
      </c>
      <c r="U121" s="77"/>
      <c r="V121" s="77"/>
      <c r="W121" s="266" t="s">
        <v>111</v>
      </c>
      <c r="X121" s="266" t="s">
        <v>115</v>
      </c>
    </row>
    <row r="122" spans="1:26" ht="121.9" customHeight="1" x14ac:dyDescent="0.25">
      <c r="A122" s="277"/>
      <c r="B122" s="282"/>
      <c r="C122" s="277"/>
      <c r="D122" s="277"/>
      <c r="E122" s="277"/>
      <c r="F122" s="281"/>
      <c r="G122" s="277"/>
      <c r="H122" s="294"/>
      <c r="I122" s="278"/>
      <c r="J122" s="278"/>
      <c r="K122" s="266"/>
      <c r="L122" s="266"/>
      <c r="M122" s="278"/>
      <c r="N122" s="278"/>
      <c r="O122" s="266"/>
      <c r="P122" s="267"/>
      <c r="Q122" s="267"/>
      <c r="R122" s="267"/>
      <c r="S122" s="267"/>
      <c r="T122" s="267"/>
      <c r="U122" s="77"/>
      <c r="V122" s="77"/>
      <c r="W122" s="267"/>
      <c r="X122" s="267"/>
    </row>
    <row r="123" spans="1:26" ht="31.5" x14ac:dyDescent="0.25">
      <c r="A123" s="76">
        <v>1</v>
      </c>
      <c r="B123" s="76"/>
      <c r="C123" s="167" t="s">
        <v>30</v>
      </c>
      <c r="D123" s="78">
        <v>37945</v>
      </c>
      <c r="E123" s="76">
        <f t="shared" ref="E123" si="9">DATEDIF(D123,$D$1,"Y")</f>
        <v>18</v>
      </c>
      <c r="F123" s="76" t="s">
        <v>27</v>
      </c>
      <c r="G123" s="76" t="s">
        <v>158</v>
      </c>
      <c r="H123" s="76" t="s">
        <v>55</v>
      </c>
      <c r="I123" s="79"/>
      <c r="J123" s="79"/>
      <c r="K123" s="76"/>
      <c r="L123" s="79"/>
      <c r="M123" s="79"/>
      <c r="N123" s="79" t="s">
        <v>61</v>
      </c>
      <c r="O123" s="76"/>
      <c r="P123" s="79"/>
      <c r="Q123" s="83"/>
      <c r="R123" s="83"/>
      <c r="S123" s="147"/>
      <c r="T123" s="147"/>
      <c r="U123" s="147"/>
      <c r="V123" s="147"/>
      <c r="W123" s="151"/>
      <c r="X123" s="151"/>
    </row>
    <row r="124" spans="1:26" ht="31.5" x14ac:dyDescent="0.25">
      <c r="A124" s="76">
        <v>2</v>
      </c>
      <c r="B124" s="76"/>
      <c r="C124" s="167" t="s">
        <v>102</v>
      </c>
      <c r="D124" s="78">
        <v>38127</v>
      </c>
      <c r="E124" s="76">
        <f>DATEDIF(D124,$D$1,"Y")</f>
        <v>17</v>
      </c>
      <c r="F124" s="76" t="s">
        <v>27</v>
      </c>
      <c r="G124" s="76" t="s">
        <v>158</v>
      </c>
      <c r="H124" s="76" t="s">
        <v>55</v>
      </c>
      <c r="I124" s="79"/>
      <c r="J124" s="79"/>
      <c r="K124" s="76"/>
      <c r="L124" s="79"/>
      <c r="M124" s="79" t="s">
        <v>61</v>
      </c>
      <c r="N124" s="79"/>
      <c r="O124" s="76"/>
      <c r="P124" s="79"/>
      <c r="Q124" s="80"/>
      <c r="R124" s="84"/>
      <c r="S124" s="147"/>
      <c r="T124" s="147"/>
      <c r="U124" s="147"/>
      <c r="V124" s="147"/>
      <c r="W124" s="151"/>
      <c r="X124" s="151"/>
    </row>
    <row r="125" spans="1:26" ht="18.75" customHeight="1" x14ac:dyDescent="0.25">
      <c r="A125" s="286" t="s">
        <v>15</v>
      </c>
      <c r="B125" s="286"/>
      <c r="C125" s="286"/>
      <c r="D125" s="286"/>
      <c r="E125" s="286"/>
      <c r="F125" s="286"/>
      <c r="G125" s="286"/>
      <c r="H125" s="286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96"/>
      <c r="T125" s="296"/>
      <c r="U125" s="66"/>
      <c r="V125" s="66"/>
    </row>
    <row r="126" spans="1:26" ht="18.75" customHeight="1" x14ac:dyDescent="0.25">
      <c r="A126" s="279" t="s">
        <v>37</v>
      </c>
      <c r="B126" s="282" t="s">
        <v>42</v>
      </c>
      <c r="C126" s="277" t="s">
        <v>43</v>
      </c>
      <c r="D126" s="277" t="s">
        <v>44</v>
      </c>
      <c r="E126" s="279" t="s">
        <v>22</v>
      </c>
      <c r="F126" s="279" t="s">
        <v>4</v>
      </c>
      <c r="G126" s="279" t="s">
        <v>32</v>
      </c>
      <c r="H126" s="293" t="s">
        <v>39</v>
      </c>
      <c r="I126" s="268" t="s">
        <v>63</v>
      </c>
      <c r="J126" s="268"/>
      <c r="K126" s="268" t="s">
        <v>64</v>
      </c>
      <c r="L126" s="268"/>
      <c r="M126" s="268" t="s">
        <v>65</v>
      </c>
      <c r="N126" s="268"/>
      <c r="O126" s="268"/>
      <c r="P126" s="268"/>
      <c r="Q126" s="268" t="s">
        <v>66</v>
      </c>
      <c r="R126" s="268"/>
      <c r="S126" s="268" t="s">
        <v>109</v>
      </c>
      <c r="T126" s="268"/>
      <c r="U126" s="143"/>
      <c r="V126" s="143"/>
      <c r="W126" s="268" t="s">
        <v>113</v>
      </c>
      <c r="X126" s="268"/>
      <c r="Y126" s="268" t="s">
        <v>114</v>
      </c>
      <c r="Z126" s="268"/>
    </row>
    <row r="127" spans="1:26" ht="15" customHeight="1" x14ac:dyDescent="0.25">
      <c r="A127" s="280"/>
      <c r="B127" s="282"/>
      <c r="C127" s="277"/>
      <c r="D127" s="277"/>
      <c r="E127" s="280"/>
      <c r="F127" s="280"/>
      <c r="G127" s="280"/>
      <c r="H127" s="291"/>
      <c r="I127" s="297" t="s">
        <v>47</v>
      </c>
      <c r="J127" s="290" t="s">
        <v>50</v>
      </c>
      <c r="K127" s="297" t="s">
        <v>51</v>
      </c>
      <c r="L127" s="298" t="s">
        <v>52</v>
      </c>
      <c r="M127" s="264" t="s">
        <v>53</v>
      </c>
      <c r="N127" s="264" t="s">
        <v>48</v>
      </c>
      <c r="O127" s="264" t="s">
        <v>49</v>
      </c>
      <c r="P127" s="264" t="s">
        <v>54</v>
      </c>
      <c r="Q127" s="264" t="s">
        <v>116</v>
      </c>
      <c r="R127" s="264" t="s">
        <v>117</v>
      </c>
      <c r="S127" s="264" t="s">
        <v>118</v>
      </c>
      <c r="T127" s="264" t="s">
        <v>119</v>
      </c>
      <c r="U127" s="86"/>
      <c r="V127" s="86"/>
      <c r="W127" s="264" t="s">
        <v>120</v>
      </c>
      <c r="X127" s="264" t="s">
        <v>121</v>
      </c>
      <c r="Y127" s="264" t="s">
        <v>122</v>
      </c>
      <c r="Z127" s="264" t="s">
        <v>123</v>
      </c>
    </row>
    <row r="128" spans="1:26" ht="110.25" customHeight="1" x14ac:dyDescent="0.25">
      <c r="A128" s="281"/>
      <c r="B128" s="282"/>
      <c r="C128" s="277"/>
      <c r="D128" s="277"/>
      <c r="E128" s="281"/>
      <c r="F128" s="281"/>
      <c r="G128" s="281"/>
      <c r="H128" s="292"/>
      <c r="I128" s="284"/>
      <c r="J128" s="282"/>
      <c r="K128" s="284"/>
      <c r="L128" s="285"/>
      <c r="M128" s="271"/>
      <c r="N128" s="271"/>
      <c r="O128" s="271"/>
      <c r="P128" s="271"/>
      <c r="Q128" s="271"/>
      <c r="R128" s="271"/>
      <c r="S128" s="271"/>
      <c r="T128" s="265"/>
      <c r="U128" s="86"/>
      <c r="V128" s="86"/>
      <c r="W128" s="265"/>
      <c r="X128" s="265"/>
      <c r="Y128" s="265"/>
      <c r="Z128" s="265"/>
    </row>
    <row r="129" spans="1:26" ht="15.75" x14ac:dyDescent="0.25">
      <c r="A129" s="76">
        <v>1</v>
      </c>
      <c r="B129" s="76"/>
      <c r="C129" s="167" t="s">
        <v>30</v>
      </c>
      <c r="D129" s="78">
        <v>37945</v>
      </c>
      <c r="E129" s="76">
        <f t="shared" ref="E129:E133" si="10">DATEDIF(D129,$D$1,"Y")</f>
        <v>18</v>
      </c>
      <c r="F129" s="76" t="s">
        <v>27</v>
      </c>
      <c r="G129" s="76" t="s">
        <v>195</v>
      </c>
      <c r="H129" s="76" t="s">
        <v>55</v>
      </c>
      <c r="I129" s="79"/>
      <c r="J129" s="79"/>
      <c r="K129" s="76"/>
      <c r="L129" s="79"/>
      <c r="M129" s="79"/>
      <c r="N129" s="79"/>
      <c r="O129" s="76" t="s">
        <v>61</v>
      </c>
      <c r="P129" s="79"/>
      <c r="Q129" s="82"/>
      <c r="R129" s="82"/>
      <c r="S129" s="82"/>
      <c r="T129" s="82"/>
      <c r="U129" s="67"/>
      <c r="V129" s="67"/>
      <c r="W129" s="151"/>
      <c r="X129" s="151"/>
      <c r="Y129" s="151"/>
      <c r="Z129" s="151"/>
    </row>
    <row r="130" spans="1:26" ht="15.75" x14ac:dyDescent="0.25">
      <c r="A130" s="76">
        <v>2</v>
      </c>
      <c r="B130" s="76"/>
      <c r="C130" s="167" t="s">
        <v>102</v>
      </c>
      <c r="D130" s="78">
        <v>38127</v>
      </c>
      <c r="E130" s="76">
        <f t="shared" si="10"/>
        <v>17</v>
      </c>
      <c r="F130" s="76" t="s">
        <v>27</v>
      </c>
      <c r="G130" s="76" t="s">
        <v>195</v>
      </c>
      <c r="H130" s="76" t="s">
        <v>55</v>
      </c>
      <c r="I130" s="79"/>
      <c r="J130" s="79"/>
      <c r="K130" s="76"/>
      <c r="L130" s="79"/>
      <c r="M130" s="79"/>
      <c r="N130" s="79" t="s">
        <v>61</v>
      </c>
      <c r="O130" s="76"/>
      <c r="P130" s="79"/>
      <c r="Q130" s="82"/>
      <c r="R130" s="82"/>
      <c r="S130" s="82"/>
      <c r="T130" s="82"/>
      <c r="U130" s="67"/>
      <c r="V130" s="67"/>
      <c r="W130" s="151"/>
      <c r="X130" s="151"/>
      <c r="Y130" s="151"/>
      <c r="Z130" s="151"/>
    </row>
    <row r="131" spans="1:26" ht="15.75" x14ac:dyDescent="0.25">
      <c r="A131" s="76">
        <v>3</v>
      </c>
      <c r="B131" s="76"/>
      <c r="C131" s="167" t="s">
        <v>71</v>
      </c>
      <c r="D131" s="78">
        <v>38301</v>
      </c>
      <c r="E131" s="76">
        <f t="shared" si="10"/>
        <v>17</v>
      </c>
      <c r="F131" s="76" t="s">
        <v>27</v>
      </c>
      <c r="G131" s="76" t="s">
        <v>195</v>
      </c>
      <c r="H131" s="76" t="s">
        <v>55</v>
      </c>
      <c r="I131" s="79"/>
      <c r="J131" s="79"/>
      <c r="K131" s="76"/>
      <c r="L131" s="79"/>
      <c r="M131" s="79"/>
      <c r="N131" s="79"/>
      <c r="O131" s="76" t="s">
        <v>61</v>
      </c>
      <c r="P131" s="79"/>
      <c r="Q131" s="82"/>
      <c r="R131" s="82"/>
      <c r="S131" s="82"/>
      <c r="T131" s="82"/>
      <c r="U131" s="67"/>
      <c r="V131" s="67"/>
      <c r="W131" s="151"/>
      <c r="X131" s="151"/>
      <c r="Y131" s="151"/>
      <c r="Z131" s="151"/>
    </row>
    <row r="132" spans="1:26" ht="15.75" x14ac:dyDescent="0.25">
      <c r="A132" s="76">
        <v>4</v>
      </c>
      <c r="B132" s="76"/>
      <c r="C132" s="167" t="s">
        <v>159</v>
      </c>
      <c r="D132" s="78">
        <v>38782</v>
      </c>
      <c r="E132" s="76">
        <f t="shared" si="10"/>
        <v>15</v>
      </c>
      <c r="F132" s="76" t="s">
        <v>27</v>
      </c>
      <c r="G132" s="76" t="s">
        <v>195</v>
      </c>
      <c r="H132" s="76" t="s">
        <v>55</v>
      </c>
      <c r="I132" s="79"/>
      <c r="J132" s="79"/>
      <c r="K132" s="76"/>
      <c r="L132" s="79" t="s">
        <v>61</v>
      </c>
      <c r="M132" s="79"/>
      <c r="N132" s="79"/>
      <c r="O132" s="76"/>
      <c r="P132" s="79"/>
      <c r="Q132" s="82"/>
      <c r="R132" s="82"/>
      <c r="S132" s="82"/>
      <c r="T132" s="82"/>
      <c r="U132" s="67"/>
      <c r="V132" s="67"/>
      <c r="W132" s="151"/>
      <c r="X132" s="151"/>
      <c r="Y132" s="151"/>
      <c r="Z132" s="151"/>
    </row>
    <row r="133" spans="1:26" ht="15.75" x14ac:dyDescent="0.25">
      <c r="A133" s="76">
        <v>5</v>
      </c>
      <c r="B133" s="76"/>
      <c r="C133" s="167" t="s">
        <v>86</v>
      </c>
      <c r="D133" s="78">
        <v>37302</v>
      </c>
      <c r="E133" s="76">
        <f t="shared" si="10"/>
        <v>20</v>
      </c>
      <c r="F133" s="76" t="s">
        <v>27</v>
      </c>
      <c r="G133" s="76" t="s">
        <v>195</v>
      </c>
      <c r="H133" s="76" t="s">
        <v>55</v>
      </c>
      <c r="I133" s="79"/>
      <c r="J133" s="79"/>
      <c r="K133" s="76"/>
      <c r="L133" s="79"/>
      <c r="M133" s="79"/>
      <c r="N133" s="79"/>
      <c r="O133" s="76" t="s">
        <v>61</v>
      </c>
      <c r="P133" s="79"/>
      <c r="Q133" s="82"/>
      <c r="R133" s="82"/>
      <c r="S133" s="82"/>
      <c r="T133" s="82"/>
      <c r="U133" s="67"/>
      <c r="V133" s="67"/>
      <c r="W133" s="151"/>
      <c r="X133" s="151"/>
      <c r="Y133" s="151"/>
      <c r="Z133" s="151"/>
    </row>
    <row r="134" spans="1:26" ht="15.75" x14ac:dyDescent="0.25">
      <c r="A134" s="76">
        <v>6</v>
      </c>
      <c r="B134" s="76"/>
      <c r="C134" s="167" t="s">
        <v>160</v>
      </c>
      <c r="D134" s="78">
        <v>38153</v>
      </c>
      <c r="E134" s="76">
        <f>DATEDIF(D134,$D$1,"Y")</f>
        <v>17</v>
      </c>
      <c r="F134" s="76" t="s">
        <v>27</v>
      </c>
      <c r="G134" s="76" t="s">
        <v>195</v>
      </c>
      <c r="H134" s="76" t="s">
        <v>55</v>
      </c>
      <c r="I134" s="79"/>
      <c r="J134" s="79"/>
      <c r="K134" s="76"/>
      <c r="L134" s="79"/>
      <c r="M134" s="79"/>
      <c r="N134" s="79"/>
      <c r="O134" s="76" t="s">
        <v>61</v>
      </c>
      <c r="P134" s="79"/>
      <c r="Q134" s="82"/>
      <c r="R134" s="82"/>
      <c r="S134" s="82"/>
      <c r="T134" s="82"/>
      <c r="U134" s="67"/>
      <c r="V134" s="67"/>
      <c r="W134" s="151"/>
      <c r="X134" s="151"/>
      <c r="Y134" s="151"/>
      <c r="Z134" s="151"/>
    </row>
    <row r="135" spans="1:26" ht="15.75" x14ac:dyDescent="0.25">
      <c r="A135" s="76">
        <v>7</v>
      </c>
      <c r="B135" s="76"/>
      <c r="C135" s="167" t="s">
        <v>38</v>
      </c>
      <c r="D135" s="78">
        <v>37356</v>
      </c>
      <c r="E135" s="76">
        <f>DATEDIF(D135,$D$1,"Y")</f>
        <v>19</v>
      </c>
      <c r="F135" s="76" t="s">
        <v>27</v>
      </c>
      <c r="G135" s="76" t="s">
        <v>195</v>
      </c>
      <c r="H135" s="76" t="s">
        <v>55</v>
      </c>
      <c r="I135" s="79"/>
      <c r="J135" s="79"/>
      <c r="K135" s="76"/>
      <c r="L135" s="79"/>
      <c r="M135" s="79"/>
      <c r="N135" s="79"/>
      <c r="O135" s="76" t="s">
        <v>61</v>
      </c>
      <c r="P135" s="79"/>
      <c r="Q135" s="82"/>
      <c r="R135" s="82"/>
      <c r="S135" s="82"/>
      <c r="T135" s="82"/>
      <c r="U135" s="67"/>
      <c r="V135" s="67"/>
      <c r="W135" s="151"/>
      <c r="X135" s="151"/>
      <c r="Y135" s="151"/>
      <c r="Z135" s="151"/>
    </row>
    <row r="136" spans="1:26" x14ac:dyDescent="0.2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65"/>
      <c r="V136" s="65"/>
    </row>
    <row r="137" spans="1:26" x14ac:dyDescent="0.2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65"/>
      <c r="V137" s="65"/>
    </row>
    <row r="138" spans="1:26" ht="15" customHeight="1" x14ac:dyDescent="0.25">
      <c r="A138" s="274" t="s">
        <v>7</v>
      </c>
      <c r="B138" s="274"/>
      <c r="C138" s="274"/>
      <c r="D138" s="274"/>
      <c r="E138" s="274"/>
      <c r="F138" s="274"/>
      <c r="G138" s="274"/>
      <c r="H138" s="274"/>
      <c r="I138" s="274"/>
      <c r="J138" s="274"/>
      <c r="K138" s="274"/>
      <c r="L138" s="274"/>
      <c r="M138" s="274"/>
      <c r="N138" s="274"/>
      <c r="O138" s="274"/>
      <c r="P138" s="274"/>
      <c r="Q138" s="274"/>
      <c r="R138" s="274"/>
      <c r="S138" s="274"/>
      <c r="T138" s="274"/>
      <c r="U138" s="274"/>
      <c r="V138" s="274"/>
      <c r="W138" s="274"/>
      <c r="X138" s="274"/>
      <c r="Y138" s="274"/>
      <c r="Z138" s="274"/>
    </row>
    <row r="139" spans="1:26" ht="15" customHeight="1" x14ac:dyDescent="0.25">
      <c r="A139" s="274"/>
      <c r="B139" s="274"/>
      <c r="C139" s="274"/>
      <c r="D139" s="274"/>
      <c r="E139" s="274"/>
      <c r="F139" s="274"/>
      <c r="G139" s="274"/>
      <c r="H139" s="274"/>
      <c r="I139" s="274"/>
      <c r="J139" s="274"/>
      <c r="K139" s="274"/>
      <c r="L139" s="274"/>
      <c r="M139" s="274"/>
      <c r="N139" s="274"/>
      <c r="O139" s="274"/>
      <c r="P139" s="274"/>
      <c r="Q139" s="274"/>
      <c r="R139" s="274"/>
      <c r="S139" s="274"/>
      <c r="T139" s="274"/>
      <c r="U139" s="274"/>
      <c r="V139" s="274"/>
      <c r="W139" s="274"/>
      <c r="X139" s="274"/>
      <c r="Y139" s="274"/>
      <c r="Z139" s="274"/>
    </row>
    <row r="140" spans="1:26" ht="18.75" customHeight="1" x14ac:dyDescent="0.25">
      <c r="A140" s="275" t="s">
        <v>8</v>
      </c>
      <c r="B140" s="276"/>
      <c r="C140" s="276"/>
      <c r="D140" s="276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6"/>
      <c r="P140" s="276"/>
      <c r="Q140" s="276"/>
      <c r="R140" s="276"/>
      <c r="S140" s="276"/>
      <c r="T140" s="276"/>
      <c r="U140" s="276"/>
      <c r="V140" s="276"/>
      <c r="W140" s="276"/>
      <c r="X140" s="276"/>
    </row>
    <row r="141" spans="1:26" ht="18.75" customHeight="1" x14ac:dyDescent="0.25">
      <c r="A141" s="277" t="s">
        <v>37</v>
      </c>
      <c r="B141" s="282" t="s">
        <v>42</v>
      </c>
      <c r="C141" s="277" t="s">
        <v>43</v>
      </c>
      <c r="D141" s="277" t="s">
        <v>44</v>
      </c>
      <c r="E141" s="277" t="s">
        <v>22</v>
      </c>
      <c r="F141" s="279" t="s">
        <v>4</v>
      </c>
      <c r="G141" s="277" t="s">
        <v>32</v>
      </c>
      <c r="H141" s="294" t="s">
        <v>39</v>
      </c>
      <c r="I141" s="268" t="s">
        <v>63</v>
      </c>
      <c r="J141" s="268"/>
      <c r="K141" s="268" t="s">
        <v>64</v>
      </c>
      <c r="L141" s="268"/>
      <c r="M141" s="268" t="s">
        <v>65</v>
      </c>
      <c r="N141" s="268"/>
      <c r="O141" s="269" t="s">
        <v>66</v>
      </c>
      <c r="P141" s="270"/>
      <c r="Q141" s="269" t="s">
        <v>109</v>
      </c>
      <c r="R141" s="270"/>
      <c r="S141" s="269" t="s">
        <v>113</v>
      </c>
      <c r="T141" s="270"/>
      <c r="U141" s="77"/>
      <c r="V141" s="77"/>
      <c r="W141" s="269" t="s">
        <v>114</v>
      </c>
      <c r="X141" s="270"/>
    </row>
    <row r="142" spans="1:26" ht="15" customHeight="1" x14ac:dyDescent="0.25">
      <c r="A142" s="277"/>
      <c r="B142" s="282"/>
      <c r="C142" s="277"/>
      <c r="D142" s="277"/>
      <c r="E142" s="277"/>
      <c r="F142" s="280"/>
      <c r="G142" s="277"/>
      <c r="H142" s="294"/>
      <c r="I142" s="278" t="s">
        <v>46</v>
      </c>
      <c r="J142" s="278" t="s">
        <v>45</v>
      </c>
      <c r="K142" s="266" t="s">
        <v>74</v>
      </c>
      <c r="L142" s="266" t="s">
        <v>75</v>
      </c>
      <c r="M142" s="278" t="s">
        <v>76</v>
      </c>
      <c r="N142" s="278" t="s">
        <v>77</v>
      </c>
      <c r="O142" s="266" t="s">
        <v>105</v>
      </c>
      <c r="P142" s="266" t="s">
        <v>108</v>
      </c>
      <c r="Q142" s="266" t="s">
        <v>110</v>
      </c>
      <c r="R142" s="266" t="s">
        <v>112</v>
      </c>
      <c r="S142" s="266" t="s">
        <v>106</v>
      </c>
      <c r="T142" s="266" t="s">
        <v>107</v>
      </c>
      <c r="U142" s="77"/>
      <c r="V142" s="77"/>
      <c r="W142" s="266" t="s">
        <v>111</v>
      </c>
      <c r="X142" s="266" t="s">
        <v>115</v>
      </c>
    </row>
    <row r="143" spans="1:26" ht="112.5" customHeight="1" x14ac:dyDescent="0.25">
      <c r="A143" s="277"/>
      <c r="B143" s="282"/>
      <c r="C143" s="277"/>
      <c r="D143" s="277"/>
      <c r="E143" s="277"/>
      <c r="F143" s="281"/>
      <c r="G143" s="277"/>
      <c r="H143" s="294"/>
      <c r="I143" s="278"/>
      <c r="J143" s="278"/>
      <c r="K143" s="266"/>
      <c r="L143" s="266"/>
      <c r="M143" s="278"/>
      <c r="N143" s="278"/>
      <c r="O143" s="266"/>
      <c r="P143" s="267"/>
      <c r="Q143" s="267"/>
      <c r="R143" s="267"/>
      <c r="S143" s="267"/>
      <c r="T143" s="267"/>
      <c r="U143" s="77"/>
      <c r="V143" s="77"/>
      <c r="W143" s="267"/>
      <c r="X143" s="267"/>
    </row>
    <row r="144" spans="1:26" ht="25.5" x14ac:dyDescent="0.25">
      <c r="A144" s="76">
        <v>1</v>
      </c>
      <c r="B144" s="76"/>
      <c r="C144" s="167" t="s">
        <v>161</v>
      </c>
      <c r="D144" s="78">
        <v>40309</v>
      </c>
      <c r="E144" s="76">
        <f>DATEDIF(D144,$D$1,"Y")</f>
        <v>11</v>
      </c>
      <c r="F144" s="76" t="s">
        <v>7</v>
      </c>
      <c r="G144" s="165" t="s">
        <v>194</v>
      </c>
      <c r="H144" s="76" t="s">
        <v>55</v>
      </c>
      <c r="I144" s="79" t="s">
        <v>61</v>
      </c>
      <c r="J144" s="79"/>
      <c r="K144" s="76"/>
      <c r="L144" s="79"/>
      <c r="M144" s="79"/>
      <c r="N144" s="79"/>
      <c r="O144" s="76"/>
      <c r="P144" s="79"/>
      <c r="Q144" s="83"/>
      <c r="R144" s="83"/>
      <c r="S144" s="147"/>
      <c r="T144" s="147"/>
      <c r="U144" s="147"/>
      <c r="V144" s="147"/>
      <c r="W144" s="151"/>
      <c r="X144" s="151"/>
    </row>
    <row r="145" spans="1:26" ht="25.5" x14ac:dyDescent="0.25">
      <c r="A145" s="76">
        <v>2</v>
      </c>
      <c r="B145" s="76"/>
      <c r="C145" s="167" t="s">
        <v>164</v>
      </c>
      <c r="D145" s="78">
        <v>40439</v>
      </c>
      <c r="E145" s="76">
        <f t="shared" ref="E145:E147" si="11">DATEDIF(D145,$D$1,"Y")</f>
        <v>11</v>
      </c>
      <c r="F145" s="76" t="s">
        <v>7</v>
      </c>
      <c r="G145" s="165" t="s">
        <v>194</v>
      </c>
      <c r="H145" s="76" t="s">
        <v>55</v>
      </c>
      <c r="I145" s="79" t="s">
        <v>61</v>
      </c>
      <c r="J145" s="79"/>
      <c r="K145" s="76"/>
      <c r="L145" s="79"/>
      <c r="M145" s="79"/>
      <c r="N145" s="79"/>
      <c r="O145" s="76"/>
      <c r="P145" s="79"/>
      <c r="Q145" s="83"/>
      <c r="R145" s="83"/>
      <c r="S145" s="147"/>
      <c r="T145" s="147"/>
      <c r="U145" s="147"/>
      <c r="V145" s="147"/>
      <c r="W145" s="151"/>
      <c r="X145" s="151"/>
    </row>
    <row r="146" spans="1:26" ht="25.5" x14ac:dyDescent="0.25">
      <c r="A146" s="76">
        <v>3</v>
      </c>
      <c r="B146" s="76"/>
      <c r="C146" s="167" t="s">
        <v>165</v>
      </c>
      <c r="D146" s="78">
        <v>40368</v>
      </c>
      <c r="E146" s="76">
        <f t="shared" si="11"/>
        <v>11</v>
      </c>
      <c r="F146" s="76" t="s">
        <v>7</v>
      </c>
      <c r="G146" s="165" t="s">
        <v>194</v>
      </c>
      <c r="H146" s="76" t="s">
        <v>55</v>
      </c>
      <c r="I146" s="79" t="s">
        <v>61</v>
      </c>
      <c r="J146" s="79"/>
      <c r="K146" s="76"/>
      <c r="L146" s="79"/>
      <c r="M146" s="79"/>
      <c r="N146" s="79"/>
      <c r="O146" s="76"/>
      <c r="P146" s="79"/>
      <c r="Q146" s="83"/>
      <c r="R146" s="83"/>
      <c r="S146" s="147"/>
      <c r="T146" s="147"/>
      <c r="U146" s="147"/>
      <c r="V146" s="147"/>
      <c r="W146" s="151"/>
      <c r="X146" s="151"/>
    </row>
    <row r="147" spans="1:26" ht="25.5" x14ac:dyDescent="0.25">
      <c r="A147" s="76">
        <v>4</v>
      </c>
      <c r="B147" s="76"/>
      <c r="C147" s="167" t="s">
        <v>162</v>
      </c>
      <c r="D147" s="78">
        <v>40418</v>
      </c>
      <c r="E147" s="76">
        <f t="shared" si="11"/>
        <v>11</v>
      </c>
      <c r="F147" s="76" t="s">
        <v>7</v>
      </c>
      <c r="G147" s="165" t="s">
        <v>194</v>
      </c>
      <c r="H147" s="76" t="s">
        <v>55</v>
      </c>
      <c r="I147" s="79"/>
      <c r="J147" s="79" t="s">
        <v>61</v>
      </c>
      <c r="K147" s="76"/>
      <c r="L147" s="79"/>
      <c r="M147" s="79"/>
      <c r="N147" s="79"/>
      <c r="O147" s="76"/>
      <c r="P147" s="79"/>
      <c r="Q147" s="83"/>
      <c r="R147" s="83"/>
      <c r="S147" s="147"/>
      <c r="T147" s="147"/>
      <c r="U147" s="147"/>
      <c r="V147" s="147"/>
      <c r="W147" s="151"/>
      <c r="X147" s="151"/>
    </row>
    <row r="148" spans="1:26" ht="18.75" customHeight="1" x14ac:dyDescent="0.25">
      <c r="A148" s="272" t="s">
        <v>93</v>
      </c>
      <c r="B148" s="273"/>
      <c r="C148" s="273"/>
      <c r="D148" s="273"/>
      <c r="E148" s="273"/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273"/>
      <c r="S148" s="273"/>
      <c r="T148" s="273"/>
      <c r="U148" s="273"/>
      <c r="V148" s="273"/>
      <c r="W148" s="273"/>
      <c r="X148" s="273"/>
      <c r="Y148" s="273"/>
      <c r="Z148" s="273"/>
    </row>
    <row r="149" spans="1:26" ht="18.75" customHeight="1" x14ac:dyDescent="0.25">
      <c r="A149" s="279" t="s">
        <v>37</v>
      </c>
      <c r="B149" s="282" t="s">
        <v>42</v>
      </c>
      <c r="C149" s="277" t="s">
        <v>43</v>
      </c>
      <c r="D149" s="277" t="s">
        <v>44</v>
      </c>
      <c r="E149" s="279" t="s">
        <v>22</v>
      </c>
      <c r="F149" s="279" t="s">
        <v>4</v>
      </c>
      <c r="G149" s="279" t="s">
        <v>32</v>
      </c>
      <c r="H149" s="293" t="s">
        <v>39</v>
      </c>
      <c r="I149" s="268" t="s">
        <v>63</v>
      </c>
      <c r="J149" s="268"/>
      <c r="K149" s="268" t="s">
        <v>64</v>
      </c>
      <c r="L149" s="268"/>
      <c r="M149" s="268" t="s">
        <v>65</v>
      </c>
      <c r="N149" s="268"/>
      <c r="O149" s="268"/>
      <c r="P149" s="268"/>
      <c r="Q149" s="268" t="s">
        <v>66</v>
      </c>
      <c r="R149" s="268"/>
      <c r="S149" s="268" t="s">
        <v>109</v>
      </c>
      <c r="T149" s="268"/>
      <c r="U149" s="143"/>
      <c r="V149" s="143"/>
      <c r="W149" s="268" t="s">
        <v>113</v>
      </c>
      <c r="X149" s="268"/>
      <c r="Y149" s="268" t="s">
        <v>114</v>
      </c>
      <c r="Z149" s="268"/>
    </row>
    <row r="150" spans="1:26" ht="15" customHeight="1" x14ac:dyDescent="0.25">
      <c r="A150" s="280"/>
      <c r="B150" s="282"/>
      <c r="C150" s="277"/>
      <c r="D150" s="277"/>
      <c r="E150" s="280"/>
      <c r="F150" s="280"/>
      <c r="G150" s="280"/>
      <c r="H150" s="291"/>
      <c r="I150" s="297" t="s">
        <v>47</v>
      </c>
      <c r="J150" s="290" t="s">
        <v>50</v>
      </c>
      <c r="K150" s="297" t="s">
        <v>51</v>
      </c>
      <c r="L150" s="298" t="s">
        <v>52</v>
      </c>
      <c r="M150" s="264" t="s">
        <v>53</v>
      </c>
      <c r="N150" s="264" t="s">
        <v>48</v>
      </c>
      <c r="O150" s="264" t="s">
        <v>49</v>
      </c>
      <c r="P150" s="264" t="s">
        <v>54</v>
      </c>
      <c r="Q150" s="264" t="s">
        <v>116</v>
      </c>
      <c r="R150" s="264" t="s">
        <v>117</v>
      </c>
      <c r="S150" s="264" t="s">
        <v>118</v>
      </c>
      <c r="T150" s="264" t="s">
        <v>119</v>
      </c>
      <c r="U150" s="86"/>
      <c r="V150" s="86"/>
      <c r="W150" s="264" t="s">
        <v>120</v>
      </c>
      <c r="X150" s="264" t="s">
        <v>121</v>
      </c>
      <c r="Y150" s="264" t="s">
        <v>122</v>
      </c>
      <c r="Z150" s="264" t="s">
        <v>123</v>
      </c>
    </row>
    <row r="151" spans="1:26" ht="101.25" customHeight="1" x14ac:dyDescent="0.25">
      <c r="A151" s="281"/>
      <c r="B151" s="282"/>
      <c r="C151" s="277"/>
      <c r="D151" s="277"/>
      <c r="E151" s="281"/>
      <c r="F151" s="281"/>
      <c r="G151" s="281"/>
      <c r="H151" s="292"/>
      <c r="I151" s="284"/>
      <c r="J151" s="282"/>
      <c r="K151" s="284"/>
      <c r="L151" s="285"/>
      <c r="M151" s="271"/>
      <c r="N151" s="271"/>
      <c r="O151" s="271"/>
      <c r="P151" s="271"/>
      <c r="Q151" s="271"/>
      <c r="R151" s="271"/>
      <c r="S151" s="271"/>
      <c r="T151" s="265"/>
      <c r="U151" s="86"/>
      <c r="V151" s="86"/>
      <c r="W151" s="265"/>
      <c r="X151" s="265"/>
      <c r="Y151" s="265"/>
      <c r="Z151" s="265"/>
    </row>
    <row r="152" spans="1:26" ht="25.5" x14ac:dyDescent="0.25">
      <c r="A152" s="76">
        <v>1</v>
      </c>
      <c r="B152" s="76"/>
      <c r="C152" s="167" t="s">
        <v>162</v>
      </c>
      <c r="D152" s="78">
        <v>40418</v>
      </c>
      <c r="E152" s="76">
        <f>DATEDIF(D152,$D$1,"Y")</f>
        <v>11</v>
      </c>
      <c r="F152" s="76" t="s">
        <v>7</v>
      </c>
      <c r="G152" s="165" t="s">
        <v>194</v>
      </c>
      <c r="H152" s="81" t="s">
        <v>55</v>
      </c>
      <c r="I152" s="92"/>
      <c r="J152" s="92" t="s">
        <v>61</v>
      </c>
      <c r="K152" s="88"/>
      <c r="L152" s="92"/>
      <c r="M152" s="92"/>
      <c r="N152" s="92"/>
      <c r="O152" s="88"/>
      <c r="P152" s="92"/>
      <c r="Q152" s="93"/>
      <c r="R152" s="93"/>
      <c r="S152" s="93"/>
      <c r="T152" s="93"/>
      <c r="U152" s="67"/>
      <c r="V152" s="67"/>
      <c r="W152" s="151"/>
      <c r="X152" s="151"/>
      <c r="Y152" s="151"/>
      <c r="Z152" s="151"/>
    </row>
    <row r="153" spans="1:26" ht="25.5" x14ac:dyDescent="0.25">
      <c r="A153" s="76">
        <v>2</v>
      </c>
      <c r="B153" s="76"/>
      <c r="C153" s="167" t="s">
        <v>161</v>
      </c>
      <c r="D153" s="78">
        <v>40309</v>
      </c>
      <c r="E153" s="76">
        <f t="shared" ref="E153:E159" si="12">DATEDIF(D153,$D$1,"Y")</f>
        <v>11</v>
      </c>
      <c r="F153" s="76" t="s">
        <v>7</v>
      </c>
      <c r="G153" s="165" t="s">
        <v>194</v>
      </c>
      <c r="H153" s="81" t="s">
        <v>55</v>
      </c>
      <c r="I153" s="92" t="s">
        <v>61</v>
      </c>
      <c r="J153" s="92"/>
      <c r="K153" s="88"/>
      <c r="L153" s="92"/>
      <c r="M153" s="92"/>
      <c r="N153" s="92"/>
      <c r="O153" s="88"/>
      <c r="P153" s="92"/>
      <c r="Q153" s="93"/>
      <c r="R153" s="93"/>
      <c r="S153" s="93"/>
      <c r="T153" s="93"/>
      <c r="U153" s="67"/>
      <c r="V153" s="67"/>
      <c r="W153" s="151"/>
      <c r="X153" s="151"/>
      <c r="Y153" s="151"/>
      <c r="Z153" s="151"/>
    </row>
    <row r="154" spans="1:26" ht="25.5" x14ac:dyDescent="0.25">
      <c r="A154" s="76">
        <v>3</v>
      </c>
      <c r="B154" s="76"/>
      <c r="C154" s="167" t="s">
        <v>59</v>
      </c>
      <c r="D154" s="78">
        <v>39310</v>
      </c>
      <c r="E154" s="76">
        <f t="shared" si="12"/>
        <v>14</v>
      </c>
      <c r="F154" s="76" t="s">
        <v>7</v>
      </c>
      <c r="G154" s="165" t="s">
        <v>194</v>
      </c>
      <c r="H154" s="81" t="s">
        <v>55</v>
      </c>
      <c r="I154" s="92"/>
      <c r="J154" s="92"/>
      <c r="K154" s="88"/>
      <c r="L154" s="92" t="s">
        <v>61</v>
      </c>
      <c r="M154" s="92"/>
      <c r="N154" s="92"/>
      <c r="O154" s="88"/>
      <c r="P154" s="92"/>
      <c r="Q154" s="93"/>
      <c r="R154" s="93"/>
      <c r="S154" s="93"/>
      <c r="T154" s="93"/>
      <c r="U154" s="67"/>
      <c r="V154" s="67"/>
      <c r="W154" s="151"/>
      <c r="X154" s="151"/>
      <c r="Y154" s="151"/>
      <c r="Z154" s="151"/>
    </row>
    <row r="155" spans="1:26" ht="25.5" x14ac:dyDescent="0.25">
      <c r="A155" s="76">
        <v>4</v>
      </c>
      <c r="B155" s="76"/>
      <c r="C155" s="167" t="s">
        <v>69</v>
      </c>
      <c r="D155" s="78">
        <v>40132</v>
      </c>
      <c r="E155" s="76">
        <f t="shared" si="12"/>
        <v>12</v>
      </c>
      <c r="F155" s="76" t="s">
        <v>7</v>
      </c>
      <c r="G155" s="165" t="s">
        <v>194</v>
      </c>
      <c r="H155" s="81" t="s">
        <v>55</v>
      </c>
      <c r="I155" s="92"/>
      <c r="J155" s="92"/>
      <c r="K155" s="88" t="s">
        <v>61</v>
      </c>
      <c r="L155" s="92"/>
      <c r="M155" s="92"/>
      <c r="N155" s="92"/>
      <c r="O155" s="88"/>
      <c r="P155" s="92"/>
      <c r="Q155" s="93"/>
      <c r="R155" s="93"/>
      <c r="S155" s="93"/>
      <c r="T155" s="93"/>
      <c r="U155" s="67"/>
      <c r="V155" s="67"/>
      <c r="W155" s="151"/>
      <c r="X155" s="151"/>
      <c r="Y155" s="151"/>
      <c r="Z155" s="151"/>
    </row>
    <row r="156" spans="1:26" ht="25.5" x14ac:dyDescent="0.25">
      <c r="A156" s="76">
        <v>5</v>
      </c>
      <c r="B156" s="76"/>
      <c r="C156" s="167" t="s">
        <v>163</v>
      </c>
      <c r="D156" s="78">
        <v>39325</v>
      </c>
      <c r="E156" s="76">
        <f t="shared" si="12"/>
        <v>14</v>
      </c>
      <c r="F156" s="76" t="s">
        <v>7</v>
      </c>
      <c r="G156" s="165" t="s">
        <v>194</v>
      </c>
      <c r="H156" s="81" t="s">
        <v>55</v>
      </c>
      <c r="I156" s="92"/>
      <c r="J156" s="92"/>
      <c r="K156" s="88"/>
      <c r="L156" s="92" t="s">
        <v>61</v>
      </c>
      <c r="M156" s="92"/>
      <c r="N156" s="92"/>
      <c r="O156" s="88"/>
      <c r="P156" s="92"/>
      <c r="Q156" s="93"/>
      <c r="R156" s="93"/>
      <c r="S156" s="93"/>
      <c r="T156" s="93"/>
      <c r="U156" s="67"/>
      <c r="V156" s="67"/>
      <c r="W156" s="151"/>
      <c r="X156" s="151"/>
      <c r="Y156" s="151"/>
      <c r="Z156" s="151"/>
    </row>
    <row r="157" spans="1:26" ht="25.5" x14ac:dyDescent="0.25">
      <c r="A157" s="76">
        <v>6</v>
      </c>
      <c r="B157" s="76"/>
      <c r="C157" s="167" t="s">
        <v>164</v>
      </c>
      <c r="D157" s="78">
        <v>40439</v>
      </c>
      <c r="E157" s="76">
        <f t="shared" si="12"/>
        <v>11</v>
      </c>
      <c r="F157" s="76" t="s">
        <v>7</v>
      </c>
      <c r="G157" s="165" t="s">
        <v>194</v>
      </c>
      <c r="H157" s="81" t="s">
        <v>55</v>
      </c>
      <c r="I157" s="92" t="s">
        <v>61</v>
      </c>
      <c r="J157" s="92"/>
      <c r="K157" s="88"/>
      <c r="L157" s="92"/>
      <c r="M157" s="92"/>
      <c r="N157" s="92"/>
      <c r="O157" s="88"/>
      <c r="P157" s="92"/>
      <c r="Q157" s="93"/>
      <c r="R157" s="93"/>
      <c r="S157" s="93"/>
      <c r="T157" s="93"/>
      <c r="U157" s="67"/>
      <c r="V157" s="67"/>
      <c r="W157" s="151"/>
      <c r="X157" s="151"/>
      <c r="Y157" s="151"/>
      <c r="Z157" s="151"/>
    </row>
    <row r="158" spans="1:26" ht="25.5" x14ac:dyDescent="0.25">
      <c r="A158" s="145">
        <v>7</v>
      </c>
      <c r="B158" s="145"/>
      <c r="C158" s="170" t="s">
        <v>165</v>
      </c>
      <c r="D158" s="148">
        <v>40368</v>
      </c>
      <c r="E158" s="145">
        <f>DATEDIF(D158,$D$1,"Y")</f>
        <v>11</v>
      </c>
      <c r="F158" s="145" t="s">
        <v>7</v>
      </c>
      <c r="G158" s="166" t="s">
        <v>194</v>
      </c>
      <c r="H158" s="145" t="s">
        <v>55</v>
      </c>
      <c r="I158" s="159" t="s">
        <v>61</v>
      </c>
      <c r="J158" s="159"/>
      <c r="K158" s="149"/>
      <c r="L158" s="159"/>
      <c r="M158" s="159"/>
      <c r="N158" s="159"/>
      <c r="O158" s="149"/>
      <c r="P158" s="159"/>
      <c r="Q158" s="160"/>
      <c r="R158" s="160"/>
      <c r="S158" s="160"/>
      <c r="T158" s="160"/>
      <c r="U158" s="67"/>
      <c r="V158" s="67"/>
      <c r="W158" s="153"/>
      <c r="X158" s="153"/>
      <c r="Y158" s="153"/>
      <c r="Z158" s="153"/>
    </row>
    <row r="159" spans="1:26" ht="25.5" x14ac:dyDescent="0.25">
      <c r="A159" s="76">
        <v>8</v>
      </c>
      <c r="B159" s="76"/>
      <c r="C159" s="167" t="s">
        <v>166</v>
      </c>
      <c r="D159" s="78">
        <v>39818</v>
      </c>
      <c r="E159" s="76">
        <f t="shared" si="12"/>
        <v>13</v>
      </c>
      <c r="F159" s="76" t="s">
        <v>7</v>
      </c>
      <c r="G159" s="165" t="s">
        <v>194</v>
      </c>
      <c r="H159" s="76" t="s">
        <v>55</v>
      </c>
      <c r="I159" s="92"/>
      <c r="J159" s="92"/>
      <c r="K159" s="88" t="s">
        <v>61</v>
      </c>
      <c r="L159" s="92"/>
      <c r="M159" s="92"/>
      <c r="N159" s="92"/>
      <c r="O159" s="88"/>
      <c r="P159" s="92"/>
      <c r="Q159" s="93"/>
      <c r="R159" s="93"/>
      <c r="S159" s="93"/>
      <c r="T159" s="93"/>
      <c r="U159" s="156"/>
      <c r="V159" s="156"/>
      <c r="W159" s="151"/>
      <c r="X159" s="151"/>
      <c r="Y159" s="151"/>
      <c r="Z159" s="151"/>
    </row>
    <row r="160" spans="1:26" x14ac:dyDescent="0.25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</row>
    <row r="161" spans="1:26" x14ac:dyDescent="0.25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</row>
    <row r="162" spans="1:26" ht="15" customHeight="1" x14ac:dyDescent="0.25">
      <c r="A162" s="274" t="s">
        <v>67</v>
      </c>
      <c r="B162" s="274"/>
      <c r="C162" s="274"/>
      <c r="D162" s="274"/>
      <c r="E162" s="274"/>
      <c r="F162" s="274"/>
      <c r="G162" s="274"/>
      <c r="H162" s="274"/>
      <c r="I162" s="274"/>
      <c r="J162" s="274"/>
      <c r="K162" s="274"/>
      <c r="L162" s="274"/>
      <c r="M162" s="274"/>
      <c r="N162" s="274"/>
      <c r="O162" s="274"/>
      <c r="P162" s="274"/>
      <c r="Q162" s="274"/>
      <c r="R162" s="274"/>
      <c r="S162" s="274"/>
      <c r="T162" s="274"/>
      <c r="U162" s="274"/>
      <c r="V162" s="274"/>
      <c r="W162" s="274"/>
      <c r="X162" s="274"/>
      <c r="Y162" s="274"/>
      <c r="Z162" s="274"/>
    </row>
    <row r="163" spans="1:26" ht="15" customHeight="1" x14ac:dyDescent="0.25">
      <c r="A163" s="274"/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  <c r="L163" s="274"/>
      <c r="M163" s="274"/>
      <c r="N163" s="274"/>
      <c r="O163" s="274"/>
      <c r="P163" s="274"/>
      <c r="Q163" s="274"/>
      <c r="R163" s="274"/>
      <c r="S163" s="274"/>
      <c r="T163" s="274"/>
      <c r="U163" s="274"/>
      <c r="V163" s="274"/>
      <c r="W163" s="274"/>
      <c r="X163" s="274"/>
      <c r="Y163" s="274"/>
      <c r="Z163" s="274"/>
    </row>
    <row r="164" spans="1:26" ht="18.75" customHeight="1" x14ac:dyDescent="0.25">
      <c r="A164" s="275" t="s">
        <v>8</v>
      </c>
      <c r="B164" s="276"/>
      <c r="C164" s="276"/>
      <c r="D164" s="276"/>
      <c r="E164" s="276"/>
      <c r="F164" s="276"/>
      <c r="G164" s="276"/>
      <c r="H164" s="276"/>
      <c r="I164" s="276"/>
      <c r="J164" s="276"/>
      <c r="K164" s="276"/>
      <c r="L164" s="276"/>
      <c r="M164" s="276"/>
      <c r="N164" s="276"/>
      <c r="O164" s="276"/>
      <c r="P164" s="276"/>
      <c r="Q164" s="276"/>
      <c r="R164" s="276"/>
      <c r="S164" s="276"/>
      <c r="T164" s="276"/>
      <c r="U164" s="276"/>
      <c r="V164" s="276"/>
      <c r="W164" s="276"/>
      <c r="X164" s="276"/>
    </row>
    <row r="165" spans="1:26" ht="18.75" customHeight="1" x14ac:dyDescent="0.25">
      <c r="A165" s="277" t="s">
        <v>37</v>
      </c>
      <c r="B165" s="282" t="s">
        <v>42</v>
      </c>
      <c r="C165" s="277" t="s">
        <v>43</v>
      </c>
      <c r="D165" s="277" t="s">
        <v>44</v>
      </c>
      <c r="E165" s="277" t="s">
        <v>22</v>
      </c>
      <c r="F165" s="279" t="s">
        <v>4</v>
      </c>
      <c r="G165" s="277" t="s">
        <v>32</v>
      </c>
      <c r="H165" s="277" t="s">
        <v>39</v>
      </c>
      <c r="I165" s="268" t="s">
        <v>63</v>
      </c>
      <c r="J165" s="268"/>
      <c r="K165" s="268" t="s">
        <v>64</v>
      </c>
      <c r="L165" s="268"/>
      <c r="M165" s="268" t="s">
        <v>65</v>
      </c>
      <c r="N165" s="268"/>
      <c r="O165" s="269" t="s">
        <v>66</v>
      </c>
      <c r="P165" s="270"/>
      <c r="Q165" s="269" t="s">
        <v>109</v>
      </c>
      <c r="R165" s="270"/>
      <c r="S165" s="269" t="s">
        <v>113</v>
      </c>
      <c r="T165" s="270"/>
      <c r="U165" s="77"/>
      <c r="V165" s="77"/>
      <c r="W165" s="269" t="s">
        <v>114</v>
      </c>
      <c r="X165" s="270"/>
    </row>
    <row r="166" spans="1:26" ht="15" customHeight="1" x14ac:dyDescent="0.25">
      <c r="A166" s="277"/>
      <c r="B166" s="282"/>
      <c r="C166" s="277"/>
      <c r="D166" s="277"/>
      <c r="E166" s="277"/>
      <c r="F166" s="280"/>
      <c r="G166" s="277"/>
      <c r="H166" s="277"/>
      <c r="I166" s="278" t="s">
        <v>46</v>
      </c>
      <c r="J166" s="278" t="s">
        <v>45</v>
      </c>
      <c r="K166" s="266" t="s">
        <v>74</v>
      </c>
      <c r="L166" s="266" t="s">
        <v>75</v>
      </c>
      <c r="M166" s="278" t="s">
        <v>76</v>
      </c>
      <c r="N166" s="278" t="s">
        <v>77</v>
      </c>
      <c r="O166" s="266" t="s">
        <v>105</v>
      </c>
      <c r="P166" s="266" t="s">
        <v>108</v>
      </c>
      <c r="Q166" s="266" t="s">
        <v>110</v>
      </c>
      <c r="R166" s="266" t="s">
        <v>112</v>
      </c>
      <c r="S166" s="266" t="s">
        <v>106</v>
      </c>
      <c r="T166" s="266" t="s">
        <v>107</v>
      </c>
      <c r="U166" s="77"/>
      <c r="V166" s="77"/>
      <c r="W166" s="266" t="s">
        <v>111</v>
      </c>
      <c r="X166" s="266" t="s">
        <v>115</v>
      </c>
    </row>
    <row r="167" spans="1:26" ht="114" customHeight="1" x14ac:dyDescent="0.25">
      <c r="A167" s="277"/>
      <c r="B167" s="282"/>
      <c r="C167" s="277"/>
      <c r="D167" s="277"/>
      <c r="E167" s="277"/>
      <c r="F167" s="281"/>
      <c r="G167" s="277"/>
      <c r="H167" s="277"/>
      <c r="I167" s="278"/>
      <c r="J167" s="278"/>
      <c r="K167" s="266"/>
      <c r="L167" s="266"/>
      <c r="M167" s="278"/>
      <c r="N167" s="278"/>
      <c r="O167" s="266"/>
      <c r="P167" s="267"/>
      <c r="Q167" s="267"/>
      <c r="R167" s="267"/>
      <c r="S167" s="267"/>
      <c r="T167" s="267"/>
      <c r="U167" s="77"/>
      <c r="V167" s="77"/>
      <c r="W167" s="267"/>
      <c r="X167" s="267"/>
    </row>
    <row r="168" spans="1:26" ht="15.75" x14ac:dyDescent="0.25">
      <c r="A168" s="76">
        <v>1</v>
      </c>
      <c r="B168" s="76"/>
      <c r="C168" s="167" t="s">
        <v>78</v>
      </c>
      <c r="D168" s="78">
        <v>40641</v>
      </c>
      <c r="E168" s="76">
        <f>DATEDIF(D168,$D$1,"Y")</f>
        <v>10</v>
      </c>
      <c r="F168" s="76" t="s">
        <v>67</v>
      </c>
      <c r="G168" s="76" t="s">
        <v>88</v>
      </c>
      <c r="H168" s="76" t="s">
        <v>55</v>
      </c>
      <c r="I168" s="79"/>
      <c r="J168" s="79" t="s">
        <v>61</v>
      </c>
      <c r="K168" s="76"/>
      <c r="L168" s="79"/>
      <c r="M168" s="79"/>
      <c r="N168" s="79"/>
      <c r="O168" s="76"/>
      <c r="P168" s="79"/>
      <c r="Q168" s="80"/>
      <c r="R168" s="80"/>
      <c r="S168" s="154"/>
      <c r="T168" s="154"/>
      <c r="U168" s="154"/>
      <c r="V168" s="154"/>
      <c r="W168" s="154"/>
      <c r="X168" s="155"/>
    </row>
    <row r="169" spans="1:26" ht="15.75" x14ac:dyDescent="0.25">
      <c r="A169" s="76">
        <v>2</v>
      </c>
      <c r="B169" s="76"/>
      <c r="C169" s="177" t="s">
        <v>68</v>
      </c>
      <c r="D169" s="78">
        <v>38566</v>
      </c>
      <c r="E169" s="76">
        <f t="shared" ref="E169:E171" si="13">DATEDIF(D169,$D$1,"Y")</f>
        <v>16</v>
      </c>
      <c r="F169" s="76" t="s">
        <v>67</v>
      </c>
      <c r="G169" s="76" t="s">
        <v>88</v>
      </c>
      <c r="H169" s="76" t="s">
        <v>55</v>
      </c>
      <c r="I169" s="79"/>
      <c r="J169" s="79"/>
      <c r="K169" s="76"/>
      <c r="L169" s="79"/>
      <c r="M169" s="79" t="s">
        <v>61</v>
      </c>
      <c r="N169" s="79"/>
      <c r="O169" s="76"/>
      <c r="P169" s="79"/>
      <c r="Q169" s="80"/>
      <c r="R169" s="80"/>
      <c r="S169" s="154"/>
      <c r="T169" s="154"/>
      <c r="U169" s="154"/>
      <c r="V169" s="154"/>
      <c r="W169" s="154"/>
      <c r="X169" s="155"/>
    </row>
    <row r="170" spans="1:26" ht="15.75" x14ac:dyDescent="0.25">
      <c r="A170" s="76">
        <v>3</v>
      </c>
      <c r="B170" s="76"/>
      <c r="C170" s="177" t="s">
        <v>144</v>
      </c>
      <c r="D170" s="78">
        <v>39317</v>
      </c>
      <c r="E170" s="76">
        <f t="shared" si="13"/>
        <v>14</v>
      </c>
      <c r="F170" s="76" t="s">
        <v>67</v>
      </c>
      <c r="G170" s="76" t="s">
        <v>88</v>
      </c>
      <c r="H170" s="76" t="s">
        <v>55</v>
      </c>
      <c r="I170" s="79"/>
      <c r="J170" s="79"/>
      <c r="K170" s="76"/>
      <c r="L170" s="79" t="s">
        <v>61</v>
      </c>
      <c r="M170" s="79"/>
      <c r="N170" s="79"/>
      <c r="O170" s="76"/>
      <c r="P170" s="79"/>
      <c r="Q170" s="80"/>
      <c r="R170" s="80"/>
      <c r="S170" s="154"/>
      <c r="T170" s="154"/>
      <c r="U170" s="154"/>
      <c r="V170" s="154"/>
      <c r="W170" s="154"/>
      <c r="X170" s="155"/>
    </row>
    <row r="171" spans="1:26" ht="15.75" x14ac:dyDescent="0.25">
      <c r="A171" s="76">
        <v>4</v>
      </c>
      <c r="B171" s="76"/>
      <c r="C171" s="177" t="s">
        <v>79</v>
      </c>
      <c r="D171" s="78">
        <v>37423</v>
      </c>
      <c r="E171" s="76">
        <f t="shared" si="13"/>
        <v>19</v>
      </c>
      <c r="F171" s="76" t="s">
        <v>67</v>
      </c>
      <c r="G171" s="76" t="s">
        <v>88</v>
      </c>
      <c r="H171" s="76" t="s">
        <v>55</v>
      </c>
      <c r="I171" s="79"/>
      <c r="J171" s="79"/>
      <c r="K171" s="76"/>
      <c r="L171" s="79"/>
      <c r="M171" s="79"/>
      <c r="N171" s="79" t="s">
        <v>61</v>
      </c>
      <c r="O171" s="76"/>
      <c r="P171" s="79"/>
      <c r="Q171" s="80"/>
      <c r="R171" s="80"/>
      <c r="S171" s="154"/>
      <c r="T171" s="154"/>
      <c r="U171" s="154"/>
      <c r="V171" s="154"/>
      <c r="W171" s="154"/>
      <c r="X171" s="155"/>
    </row>
    <row r="172" spans="1:26" ht="15.75" x14ac:dyDescent="0.25">
      <c r="A172" s="76">
        <v>5</v>
      </c>
      <c r="B172" s="76"/>
      <c r="C172" s="177" t="s">
        <v>145</v>
      </c>
      <c r="D172" s="78">
        <v>39640</v>
      </c>
      <c r="E172" s="76">
        <f t="shared" ref="E172:E177" si="14">DATEDIF(D172,$D$1,"Y")</f>
        <v>13</v>
      </c>
      <c r="F172" s="76" t="s">
        <v>67</v>
      </c>
      <c r="G172" s="76" t="s">
        <v>88</v>
      </c>
      <c r="H172" s="76" t="s">
        <v>55</v>
      </c>
      <c r="I172" s="79"/>
      <c r="J172" s="79"/>
      <c r="K172" s="76"/>
      <c r="L172" s="79" t="s">
        <v>61</v>
      </c>
      <c r="M172" s="79"/>
      <c r="N172" s="79"/>
      <c r="O172" s="76"/>
      <c r="P172" s="79"/>
      <c r="Q172" s="80"/>
      <c r="R172" s="80"/>
      <c r="S172" s="154"/>
      <c r="T172" s="154"/>
      <c r="U172" s="154"/>
      <c r="V172" s="154"/>
      <c r="W172" s="154"/>
      <c r="X172" s="155"/>
    </row>
    <row r="173" spans="1:26" ht="15.75" x14ac:dyDescent="0.25">
      <c r="A173" s="76">
        <v>6</v>
      </c>
      <c r="B173" s="76"/>
      <c r="C173" s="177" t="s">
        <v>146</v>
      </c>
      <c r="D173" s="78">
        <v>39640</v>
      </c>
      <c r="E173" s="76">
        <f t="shared" si="14"/>
        <v>13</v>
      </c>
      <c r="F173" s="76" t="s">
        <v>67</v>
      </c>
      <c r="G173" s="76" t="s">
        <v>88</v>
      </c>
      <c r="H173" s="76" t="s">
        <v>55</v>
      </c>
      <c r="I173" s="79"/>
      <c r="J173" s="79"/>
      <c r="K173" s="76" t="s">
        <v>61</v>
      </c>
      <c r="L173" s="79"/>
      <c r="M173" s="79"/>
      <c r="N173" s="79"/>
      <c r="O173" s="76"/>
      <c r="P173" s="79"/>
      <c r="Q173" s="80"/>
      <c r="R173" s="80"/>
      <c r="S173" s="154"/>
      <c r="T173" s="154"/>
      <c r="U173" s="154"/>
      <c r="V173" s="154"/>
      <c r="W173" s="154"/>
      <c r="X173" s="155"/>
    </row>
    <row r="174" spans="1:26" ht="15.75" x14ac:dyDescent="0.25">
      <c r="A174" s="76">
        <v>7</v>
      </c>
      <c r="B174" s="76"/>
      <c r="C174" s="177" t="s">
        <v>147</v>
      </c>
      <c r="D174" s="78">
        <v>40064</v>
      </c>
      <c r="E174" s="76">
        <f t="shared" si="14"/>
        <v>12</v>
      </c>
      <c r="F174" s="76" t="s">
        <v>67</v>
      </c>
      <c r="G174" s="76" t="s">
        <v>88</v>
      </c>
      <c r="H174" s="76" t="s">
        <v>55</v>
      </c>
      <c r="I174" s="79"/>
      <c r="J174" s="79"/>
      <c r="K174" s="76" t="s">
        <v>61</v>
      </c>
      <c r="L174" s="79"/>
      <c r="M174" s="79"/>
      <c r="N174" s="79"/>
      <c r="O174" s="76"/>
      <c r="P174" s="79"/>
      <c r="Q174" s="80"/>
      <c r="R174" s="80"/>
      <c r="S174" s="154"/>
      <c r="T174" s="154"/>
      <c r="U174" s="154"/>
      <c r="V174" s="154"/>
      <c r="W174" s="154"/>
      <c r="X174" s="155"/>
    </row>
    <row r="175" spans="1:26" ht="15.75" x14ac:dyDescent="0.25">
      <c r="A175" s="76">
        <v>8</v>
      </c>
      <c r="B175" s="76"/>
      <c r="C175" s="177" t="s">
        <v>148</v>
      </c>
      <c r="D175" s="78">
        <v>40797</v>
      </c>
      <c r="E175" s="76">
        <f t="shared" si="14"/>
        <v>10</v>
      </c>
      <c r="F175" s="76" t="s">
        <v>67</v>
      </c>
      <c r="G175" s="76" t="s">
        <v>88</v>
      </c>
      <c r="H175" s="76" t="s">
        <v>55</v>
      </c>
      <c r="I175" s="79"/>
      <c r="J175" s="79" t="s">
        <v>61</v>
      </c>
      <c r="K175" s="76"/>
      <c r="L175" s="79"/>
      <c r="M175" s="79"/>
      <c r="N175" s="79"/>
      <c r="O175" s="76"/>
      <c r="P175" s="79"/>
      <c r="Q175" s="80"/>
      <c r="R175" s="80"/>
      <c r="S175" s="154"/>
      <c r="T175" s="154"/>
      <c r="U175" s="154"/>
      <c r="V175" s="154"/>
      <c r="W175" s="154"/>
      <c r="X175" s="155"/>
    </row>
    <row r="176" spans="1:26" ht="15.75" x14ac:dyDescent="0.25">
      <c r="A176" s="76">
        <v>9</v>
      </c>
      <c r="B176" s="76"/>
      <c r="C176" s="177" t="s">
        <v>149</v>
      </c>
      <c r="D176" s="78">
        <v>40721</v>
      </c>
      <c r="E176" s="76">
        <f t="shared" si="14"/>
        <v>10</v>
      </c>
      <c r="F176" s="76" t="s">
        <v>67</v>
      </c>
      <c r="G176" s="76" t="s">
        <v>88</v>
      </c>
      <c r="H176" s="76" t="s">
        <v>130</v>
      </c>
      <c r="I176" s="79"/>
      <c r="J176" s="79"/>
      <c r="K176" s="76"/>
      <c r="L176" s="79"/>
      <c r="M176" s="79"/>
      <c r="N176" s="79"/>
      <c r="O176" s="76"/>
      <c r="P176" s="79"/>
      <c r="Q176" s="80"/>
      <c r="R176" s="80"/>
      <c r="S176" s="154"/>
      <c r="T176" s="80" t="s">
        <v>61</v>
      </c>
      <c r="U176" s="154"/>
      <c r="V176" s="154"/>
      <c r="W176" s="154"/>
      <c r="X176" s="155"/>
    </row>
    <row r="177" spans="1:26" ht="15.75" x14ac:dyDescent="0.25">
      <c r="A177" s="145">
        <v>10</v>
      </c>
      <c r="B177" s="145"/>
      <c r="C177" s="180" t="s">
        <v>150</v>
      </c>
      <c r="D177" s="148">
        <v>40742</v>
      </c>
      <c r="E177" s="145">
        <f t="shared" si="14"/>
        <v>10</v>
      </c>
      <c r="F177" s="145" t="s">
        <v>67</v>
      </c>
      <c r="G177" s="145" t="s">
        <v>88</v>
      </c>
      <c r="H177" s="145" t="s">
        <v>130</v>
      </c>
      <c r="I177" s="144"/>
      <c r="J177" s="144"/>
      <c r="K177" s="145"/>
      <c r="L177" s="144"/>
      <c r="M177" s="144"/>
      <c r="N177" s="144"/>
      <c r="O177" s="145"/>
      <c r="P177" s="144"/>
      <c r="Q177" s="152"/>
      <c r="R177" s="152"/>
      <c r="S177" s="157"/>
      <c r="T177" s="157" t="s">
        <v>61</v>
      </c>
      <c r="U177" s="157"/>
      <c r="V177" s="157"/>
      <c r="W177" s="157"/>
      <c r="X177" s="158"/>
    </row>
    <row r="178" spans="1:26" ht="18.75" customHeight="1" x14ac:dyDescent="0.25">
      <c r="A178" s="286" t="s">
        <v>93</v>
      </c>
      <c r="B178" s="286"/>
      <c r="C178" s="286"/>
      <c r="D178" s="286"/>
      <c r="E178" s="286"/>
      <c r="F178" s="286"/>
      <c r="G178" s="286"/>
      <c r="H178" s="286"/>
      <c r="I178" s="286"/>
      <c r="J178" s="286"/>
      <c r="K178" s="286"/>
      <c r="L178" s="286"/>
      <c r="M178" s="286"/>
      <c r="N178" s="286"/>
      <c r="O178" s="286"/>
      <c r="P178" s="286"/>
      <c r="Q178" s="286"/>
      <c r="R178" s="286"/>
      <c r="S178" s="286"/>
      <c r="T178" s="286"/>
      <c r="U178" s="286"/>
      <c r="V178" s="286"/>
      <c r="W178" s="286"/>
      <c r="X178" s="286"/>
      <c r="Y178" s="286"/>
      <c r="Z178" s="286"/>
    </row>
    <row r="179" spans="1:26" ht="18.75" customHeight="1" x14ac:dyDescent="0.25">
      <c r="A179" s="279" t="s">
        <v>37</v>
      </c>
      <c r="B179" s="282" t="s">
        <v>42</v>
      </c>
      <c r="C179" s="277" t="s">
        <v>43</v>
      </c>
      <c r="D179" s="277" t="s">
        <v>44</v>
      </c>
      <c r="E179" s="279" t="s">
        <v>22</v>
      </c>
      <c r="F179" s="279" t="s">
        <v>4</v>
      </c>
      <c r="G179" s="279" t="s">
        <v>32</v>
      </c>
      <c r="H179" s="279" t="s">
        <v>39</v>
      </c>
      <c r="I179" s="283" t="s">
        <v>63</v>
      </c>
      <c r="J179" s="283"/>
      <c r="K179" s="283" t="s">
        <v>64</v>
      </c>
      <c r="L179" s="283"/>
      <c r="M179" s="283" t="s">
        <v>65</v>
      </c>
      <c r="N179" s="283"/>
      <c r="O179" s="283"/>
      <c r="P179" s="283"/>
      <c r="Q179" s="287" t="s">
        <v>66</v>
      </c>
      <c r="R179" s="288"/>
      <c r="S179" s="268" t="s">
        <v>109</v>
      </c>
      <c r="T179" s="268"/>
      <c r="U179" s="143"/>
      <c r="V179" s="143"/>
      <c r="W179" s="268" t="s">
        <v>113</v>
      </c>
      <c r="X179" s="268"/>
      <c r="Y179" s="268" t="s">
        <v>114</v>
      </c>
      <c r="Z179" s="268"/>
    </row>
    <row r="180" spans="1:26" ht="15" customHeight="1" x14ac:dyDescent="0.25">
      <c r="A180" s="280"/>
      <c r="B180" s="282"/>
      <c r="C180" s="277"/>
      <c r="D180" s="277"/>
      <c r="E180" s="280"/>
      <c r="F180" s="280"/>
      <c r="G180" s="280"/>
      <c r="H180" s="280"/>
      <c r="I180" s="284" t="s">
        <v>47</v>
      </c>
      <c r="J180" s="282" t="s">
        <v>50</v>
      </c>
      <c r="K180" s="284" t="s">
        <v>51</v>
      </c>
      <c r="L180" s="285" t="s">
        <v>52</v>
      </c>
      <c r="M180" s="271" t="s">
        <v>53</v>
      </c>
      <c r="N180" s="271" t="s">
        <v>48</v>
      </c>
      <c r="O180" s="271" t="s">
        <v>49</v>
      </c>
      <c r="P180" s="271" t="s">
        <v>54</v>
      </c>
      <c r="Q180" s="271" t="s">
        <v>116</v>
      </c>
      <c r="R180" s="271" t="s">
        <v>117</v>
      </c>
      <c r="S180" s="264" t="s">
        <v>118</v>
      </c>
      <c r="T180" s="264" t="s">
        <v>119</v>
      </c>
      <c r="U180" s="86"/>
      <c r="V180" s="86"/>
      <c r="W180" s="264" t="s">
        <v>120</v>
      </c>
      <c r="X180" s="264" t="s">
        <v>121</v>
      </c>
      <c r="Y180" s="264" t="s">
        <v>122</v>
      </c>
      <c r="Z180" s="264" t="s">
        <v>123</v>
      </c>
    </row>
    <row r="181" spans="1:26" ht="110.25" customHeight="1" x14ac:dyDescent="0.25">
      <c r="A181" s="281"/>
      <c r="B181" s="282"/>
      <c r="C181" s="277"/>
      <c r="D181" s="277"/>
      <c r="E181" s="281"/>
      <c r="F181" s="281"/>
      <c r="G181" s="281"/>
      <c r="H181" s="281"/>
      <c r="I181" s="284"/>
      <c r="J181" s="282"/>
      <c r="K181" s="284"/>
      <c r="L181" s="285"/>
      <c r="M181" s="271"/>
      <c r="N181" s="271"/>
      <c r="O181" s="271"/>
      <c r="P181" s="271"/>
      <c r="Q181" s="271"/>
      <c r="R181" s="271"/>
      <c r="S181" s="271"/>
      <c r="T181" s="265"/>
      <c r="U181" s="86"/>
      <c r="V181" s="86"/>
      <c r="W181" s="265"/>
      <c r="X181" s="265"/>
      <c r="Y181" s="265"/>
      <c r="Z181" s="265"/>
    </row>
    <row r="182" spans="1:26" ht="15.75" x14ac:dyDescent="0.25">
      <c r="A182" s="76">
        <v>1</v>
      </c>
      <c r="B182" s="76"/>
      <c r="C182" s="167" t="s">
        <v>78</v>
      </c>
      <c r="D182" s="78">
        <v>40641</v>
      </c>
      <c r="E182" s="76">
        <f t="shared" ref="E182:E185" si="15">DATEDIF(D182,$D$1,"Y")</f>
        <v>10</v>
      </c>
      <c r="F182" s="76" t="s">
        <v>67</v>
      </c>
      <c r="G182" s="76" t="s">
        <v>88</v>
      </c>
      <c r="H182" s="76" t="s">
        <v>55</v>
      </c>
      <c r="I182" s="79"/>
      <c r="J182" s="79" t="s">
        <v>61</v>
      </c>
      <c r="K182" s="76"/>
      <c r="L182" s="79"/>
      <c r="M182" s="79"/>
      <c r="N182" s="79"/>
      <c r="O182" s="76"/>
      <c r="P182" s="79"/>
      <c r="Q182" s="82"/>
      <c r="R182" s="82"/>
      <c r="S182" s="82"/>
      <c r="T182" s="82"/>
      <c r="U182" s="87"/>
      <c r="V182" s="87"/>
      <c r="W182" s="147"/>
      <c r="X182" s="147"/>
      <c r="Y182" s="147"/>
      <c r="Z182" s="151"/>
    </row>
    <row r="183" spans="1:26" ht="15.75" x14ac:dyDescent="0.25">
      <c r="A183" s="76">
        <v>2</v>
      </c>
      <c r="B183" s="76"/>
      <c r="C183" s="177" t="s">
        <v>68</v>
      </c>
      <c r="D183" s="78">
        <v>38566</v>
      </c>
      <c r="E183" s="76">
        <f t="shared" si="15"/>
        <v>16</v>
      </c>
      <c r="F183" s="76" t="s">
        <v>67</v>
      </c>
      <c r="G183" s="76" t="s">
        <v>88</v>
      </c>
      <c r="H183" s="76" t="s">
        <v>55</v>
      </c>
      <c r="I183" s="79"/>
      <c r="J183" s="79"/>
      <c r="K183" s="76"/>
      <c r="L183" s="79"/>
      <c r="M183" s="79" t="s">
        <v>61</v>
      </c>
      <c r="N183" s="79"/>
      <c r="O183" s="76"/>
      <c r="P183" s="79"/>
      <c r="Q183" s="82"/>
      <c r="R183" s="82"/>
      <c r="S183" s="82"/>
      <c r="T183" s="82"/>
      <c r="U183" s="87"/>
      <c r="V183" s="87"/>
      <c r="W183" s="147"/>
      <c r="X183" s="147"/>
      <c r="Y183" s="147"/>
      <c r="Z183" s="151"/>
    </row>
    <row r="184" spans="1:26" ht="15.75" x14ac:dyDescent="0.25">
      <c r="A184" s="76">
        <v>3</v>
      </c>
      <c r="B184" s="76"/>
      <c r="C184" s="177" t="s">
        <v>144</v>
      </c>
      <c r="D184" s="78">
        <v>39317</v>
      </c>
      <c r="E184" s="76">
        <f t="shared" si="15"/>
        <v>14</v>
      </c>
      <c r="F184" s="76" t="s">
        <v>67</v>
      </c>
      <c r="G184" s="76" t="s">
        <v>88</v>
      </c>
      <c r="H184" s="76" t="s">
        <v>55</v>
      </c>
      <c r="I184" s="79"/>
      <c r="J184" s="79"/>
      <c r="K184" s="76"/>
      <c r="L184" s="79" t="s">
        <v>61</v>
      </c>
      <c r="M184" s="79"/>
      <c r="N184" s="79"/>
      <c r="O184" s="76"/>
      <c r="P184" s="79"/>
      <c r="Q184" s="82"/>
      <c r="R184" s="82"/>
      <c r="S184" s="82"/>
      <c r="T184" s="82"/>
      <c r="U184" s="87"/>
      <c r="V184" s="87"/>
      <c r="W184" s="147"/>
      <c r="X184" s="147"/>
      <c r="Y184" s="147"/>
      <c r="Z184" s="151"/>
    </row>
    <row r="185" spans="1:26" ht="15.75" x14ac:dyDescent="0.25">
      <c r="A185" s="76">
        <v>4</v>
      </c>
      <c r="B185" s="76"/>
      <c r="C185" s="177" t="s">
        <v>79</v>
      </c>
      <c r="D185" s="78">
        <v>37423</v>
      </c>
      <c r="E185" s="76">
        <f t="shared" si="15"/>
        <v>19</v>
      </c>
      <c r="F185" s="76" t="s">
        <v>67</v>
      </c>
      <c r="G185" s="76" t="s">
        <v>88</v>
      </c>
      <c r="H185" s="76" t="s">
        <v>55</v>
      </c>
      <c r="I185" s="79"/>
      <c r="J185" s="79"/>
      <c r="K185" s="76"/>
      <c r="L185" s="79"/>
      <c r="M185" s="79"/>
      <c r="N185" s="79"/>
      <c r="O185" s="76" t="s">
        <v>61</v>
      </c>
      <c r="P185" s="79"/>
      <c r="Q185" s="82"/>
      <c r="R185" s="82"/>
      <c r="S185" s="82"/>
      <c r="T185" s="82"/>
      <c r="U185" s="87"/>
      <c r="V185" s="87"/>
      <c r="W185" s="147"/>
      <c r="X185" s="147"/>
      <c r="Y185" s="147"/>
      <c r="Z185" s="151"/>
    </row>
    <row r="186" spans="1:26" ht="15.75" x14ac:dyDescent="0.25">
      <c r="A186" s="76">
        <v>5</v>
      </c>
      <c r="B186" s="145"/>
      <c r="C186" s="177" t="s">
        <v>145</v>
      </c>
      <c r="D186" s="78">
        <v>39640</v>
      </c>
      <c r="E186" s="145">
        <f>DATEDIF(D186,$D$1,"Y")</f>
        <v>13</v>
      </c>
      <c r="F186" s="145" t="s">
        <v>67</v>
      </c>
      <c r="G186" s="145" t="s">
        <v>88</v>
      </c>
      <c r="H186" s="76" t="s">
        <v>55</v>
      </c>
      <c r="I186" s="144"/>
      <c r="J186" s="144"/>
      <c r="K186" s="145"/>
      <c r="L186" s="144" t="s">
        <v>61</v>
      </c>
      <c r="M186" s="144"/>
      <c r="N186" s="144"/>
      <c r="O186" s="145"/>
      <c r="P186" s="144"/>
      <c r="Q186" s="146"/>
      <c r="R186" s="146"/>
      <c r="S186" s="146"/>
      <c r="T186" s="146"/>
      <c r="U186" s="87"/>
      <c r="V186" s="87"/>
      <c r="W186" s="150"/>
      <c r="X186" s="150"/>
      <c r="Y186" s="150"/>
      <c r="Z186" s="153"/>
    </row>
    <row r="187" spans="1:26" ht="15.75" x14ac:dyDescent="0.25">
      <c r="A187" s="76">
        <v>6</v>
      </c>
      <c r="B187" s="76"/>
      <c r="C187" s="177" t="s">
        <v>146</v>
      </c>
      <c r="D187" s="78">
        <v>39640</v>
      </c>
      <c r="E187" s="145">
        <f t="shared" ref="E187:E191" si="16">DATEDIF(D187,$D$1,"Y")</f>
        <v>13</v>
      </c>
      <c r="F187" s="145" t="s">
        <v>67</v>
      </c>
      <c r="G187" s="145" t="s">
        <v>88</v>
      </c>
      <c r="H187" s="76" t="s">
        <v>55</v>
      </c>
      <c r="I187" s="79"/>
      <c r="J187" s="79"/>
      <c r="K187" s="76" t="s">
        <v>61</v>
      </c>
      <c r="L187" s="79"/>
      <c r="M187" s="79"/>
      <c r="N187" s="79"/>
      <c r="O187" s="76"/>
      <c r="P187" s="79"/>
      <c r="Q187" s="82"/>
      <c r="R187" s="82"/>
      <c r="S187" s="82"/>
      <c r="T187" s="82"/>
      <c r="U187" s="93"/>
      <c r="V187" s="93"/>
      <c r="W187" s="147"/>
      <c r="X187" s="147"/>
      <c r="Y187" s="147"/>
      <c r="Z187" s="151"/>
    </row>
    <row r="188" spans="1:26" ht="15.75" x14ac:dyDescent="0.25">
      <c r="A188" s="76">
        <v>7</v>
      </c>
      <c r="B188" s="76"/>
      <c r="C188" s="177" t="s">
        <v>147</v>
      </c>
      <c r="D188" s="78">
        <v>40064</v>
      </c>
      <c r="E188" s="145">
        <f t="shared" si="16"/>
        <v>12</v>
      </c>
      <c r="F188" s="145" t="s">
        <v>67</v>
      </c>
      <c r="G188" s="145" t="s">
        <v>88</v>
      </c>
      <c r="H188" s="76" t="s">
        <v>55</v>
      </c>
      <c r="I188" s="79"/>
      <c r="J188" s="79"/>
      <c r="K188" s="76" t="s">
        <v>61</v>
      </c>
      <c r="L188" s="79"/>
      <c r="M188" s="79"/>
      <c r="N188" s="79"/>
      <c r="O188" s="76"/>
      <c r="P188" s="79"/>
      <c r="Q188" s="82"/>
      <c r="R188" s="82"/>
      <c r="S188" s="82"/>
      <c r="T188" s="82"/>
      <c r="U188" s="93"/>
      <c r="V188" s="93"/>
      <c r="W188" s="147"/>
      <c r="X188" s="147"/>
      <c r="Y188" s="147"/>
      <c r="Z188" s="151"/>
    </row>
    <row r="189" spans="1:26" ht="15.75" x14ac:dyDescent="0.25">
      <c r="A189" s="76">
        <v>8</v>
      </c>
      <c r="B189" s="76"/>
      <c r="C189" s="177" t="s">
        <v>148</v>
      </c>
      <c r="D189" s="78">
        <v>40797</v>
      </c>
      <c r="E189" s="145">
        <f t="shared" si="16"/>
        <v>10</v>
      </c>
      <c r="F189" s="145" t="s">
        <v>67</v>
      </c>
      <c r="G189" s="145" t="s">
        <v>88</v>
      </c>
      <c r="H189" s="76" t="s">
        <v>55</v>
      </c>
      <c r="I189" s="79"/>
      <c r="J189" s="79" t="s">
        <v>61</v>
      </c>
      <c r="K189" s="76"/>
      <c r="L189" s="79"/>
      <c r="M189" s="79"/>
      <c r="N189" s="79"/>
      <c r="O189" s="76"/>
      <c r="P189" s="79"/>
      <c r="Q189" s="82"/>
      <c r="R189" s="82"/>
      <c r="S189" s="82"/>
      <c r="T189" s="82"/>
      <c r="U189" s="93"/>
      <c r="V189" s="93"/>
      <c r="W189" s="147"/>
      <c r="X189" s="147"/>
      <c r="Y189" s="147"/>
      <c r="Z189" s="151"/>
    </row>
    <row r="190" spans="1:26" ht="15.75" x14ac:dyDescent="0.25">
      <c r="A190" s="76">
        <v>9</v>
      </c>
      <c r="B190" s="76"/>
      <c r="C190" s="177" t="s">
        <v>149</v>
      </c>
      <c r="D190" s="78">
        <v>40721</v>
      </c>
      <c r="E190" s="145">
        <f t="shared" si="16"/>
        <v>10</v>
      </c>
      <c r="F190" s="145" t="s">
        <v>67</v>
      </c>
      <c r="G190" s="145" t="s">
        <v>88</v>
      </c>
      <c r="H190" s="76" t="s">
        <v>130</v>
      </c>
      <c r="I190" s="79"/>
      <c r="J190" s="79"/>
      <c r="K190" s="76"/>
      <c r="L190" s="79"/>
      <c r="M190" s="79"/>
      <c r="N190" s="79"/>
      <c r="O190" s="76"/>
      <c r="P190" s="79"/>
      <c r="Q190" s="82"/>
      <c r="R190" s="82"/>
      <c r="S190" s="82"/>
      <c r="T190" s="82"/>
      <c r="U190" s="93"/>
      <c r="V190" s="93"/>
      <c r="W190" s="147"/>
      <c r="X190" s="80" t="s">
        <v>61</v>
      </c>
      <c r="Y190" s="147"/>
      <c r="Z190" s="151"/>
    </row>
    <row r="191" spans="1:26" ht="15.75" x14ac:dyDescent="0.25">
      <c r="A191" s="76">
        <v>10</v>
      </c>
      <c r="B191" s="76"/>
      <c r="C191" s="177" t="s">
        <v>150</v>
      </c>
      <c r="D191" s="78">
        <v>40742</v>
      </c>
      <c r="E191" s="76">
        <f t="shared" si="16"/>
        <v>10</v>
      </c>
      <c r="F191" s="76" t="s">
        <v>67</v>
      </c>
      <c r="G191" s="76" t="s">
        <v>88</v>
      </c>
      <c r="H191" s="76" t="s">
        <v>130</v>
      </c>
      <c r="I191" s="79"/>
      <c r="J191" s="79"/>
      <c r="K191" s="76"/>
      <c r="L191" s="79"/>
      <c r="M191" s="79"/>
      <c r="N191" s="79"/>
      <c r="O191" s="76"/>
      <c r="P191" s="79"/>
      <c r="Q191" s="82"/>
      <c r="R191" s="82"/>
      <c r="S191" s="82"/>
      <c r="T191" s="82"/>
      <c r="U191" s="93"/>
      <c r="V191" s="93"/>
      <c r="W191" s="147"/>
      <c r="X191" s="80" t="s">
        <v>61</v>
      </c>
      <c r="Y191" s="147"/>
      <c r="Z191" s="151"/>
    </row>
    <row r="192" spans="1:26" x14ac:dyDescent="0.2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</row>
    <row r="193" spans="1:26" ht="15" customHeight="1" x14ac:dyDescent="0.25">
      <c r="A193" s="274" t="s">
        <v>87</v>
      </c>
      <c r="B193" s="274"/>
      <c r="C193" s="274"/>
      <c r="D193" s="274"/>
      <c r="E193" s="274"/>
      <c r="F193" s="274"/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274"/>
      <c r="R193" s="274"/>
      <c r="S193" s="274"/>
      <c r="T193" s="274"/>
      <c r="U193" s="274"/>
      <c r="V193" s="274"/>
      <c r="W193" s="274"/>
      <c r="X193" s="274"/>
      <c r="Y193" s="274"/>
      <c r="Z193" s="274"/>
    </row>
    <row r="194" spans="1:26" ht="15" customHeight="1" x14ac:dyDescent="0.25">
      <c r="A194" s="274"/>
      <c r="B194" s="274"/>
      <c r="C194" s="274"/>
      <c r="D194" s="274"/>
      <c r="E194" s="274"/>
      <c r="F194" s="274"/>
      <c r="G194" s="274"/>
      <c r="H194" s="274"/>
      <c r="I194" s="274"/>
      <c r="J194" s="274"/>
      <c r="K194" s="274"/>
      <c r="L194" s="274"/>
      <c r="M194" s="274"/>
      <c r="N194" s="274"/>
      <c r="O194" s="274"/>
      <c r="P194" s="274"/>
      <c r="Q194" s="274"/>
      <c r="R194" s="274"/>
      <c r="S194" s="274"/>
      <c r="T194" s="274"/>
      <c r="U194" s="274"/>
      <c r="V194" s="274"/>
      <c r="W194" s="274"/>
      <c r="X194" s="274"/>
      <c r="Y194" s="274"/>
      <c r="Z194" s="274"/>
    </row>
    <row r="195" spans="1:26" ht="18.75" customHeight="1" x14ac:dyDescent="0.25">
      <c r="A195" s="275" t="s">
        <v>8</v>
      </c>
      <c r="B195" s="276"/>
      <c r="C195" s="276"/>
      <c r="D195" s="276"/>
      <c r="E195" s="276"/>
      <c r="F195" s="276"/>
      <c r="G195" s="276"/>
      <c r="H195" s="276"/>
      <c r="I195" s="276"/>
      <c r="J195" s="276"/>
      <c r="K195" s="276"/>
      <c r="L195" s="276"/>
      <c r="M195" s="276"/>
      <c r="N195" s="276"/>
      <c r="O195" s="276"/>
      <c r="P195" s="276"/>
      <c r="Q195" s="276"/>
      <c r="R195" s="276"/>
      <c r="S195" s="276"/>
      <c r="T195" s="276"/>
      <c r="U195" s="276"/>
      <c r="V195" s="276"/>
      <c r="W195" s="276"/>
      <c r="X195" s="276"/>
    </row>
    <row r="196" spans="1:26" ht="18.75" customHeight="1" x14ac:dyDescent="0.25">
      <c r="A196" s="277" t="s">
        <v>37</v>
      </c>
      <c r="B196" s="282" t="s">
        <v>42</v>
      </c>
      <c r="C196" s="277" t="s">
        <v>43</v>
      </c>
      <c r="D196" s="277" t="s">
        <v>44</v>
      </c>
      <c r="E196" s="277" t="s">
        <v>22</v>
      </c>
      <c r="F196" s="279" t="s">
        <v>4</v>
      </c>
      <c r="G196" s="277" t="s">
        <v>32</v>
      </c>
      <c r="H196" s="277" t="s">
        <v>39</v>
      </c>
      <c r="I196" s="268" t="s">
        <v>63</v>
      </c>
      <c r="J196" s="268"/>
      <c r="K196" s="268" t="s">
        <v>64</v>
      </c>
      <c r="L196" s="268"/>
      <c r="M196" s="268" t="s">
        <v>65</v>
      </c>
      <c r="N196" s="268"/>
      <c r="O196" s="269" t="s">
        <v>66</v>
      </c>
      <c r="P196" s="270"/>
      <c r="Q196" s="269" t="s">
        <v>109</v>
      </c>
      <c r="R196" s="270"/>
      <c r="S196" s="269" t="s">
        <v>113</v>
      </c>
      <c r="T196" s="270"/>
      <c r="U196" s="77"/>
      <c r="V196" s="77"/>
      <c r="W196" s="269" t="s">
        <v>114</v>
      </c>
      <c r="X196" s="270"/>
    </row>
    <row r="197" spans="1:26" ht="42.75" customHeight="1" x14ac:dyDescent="0.25">
      <c r="A197" s="277"/>
      <c r="B197" s="282"/>
      <c r="C197" s="277"/>
      <c r="D197" s="277"/>
      <c r="E197" s="277"/>
      <c r="F197" s="280"/>
      <c r="G197" s="277"/>
      <c r="H197" s="277"/>
      <c r="I197" s="278" t="s">
        <v>46</v>
      </c>
      <c r="J197" s="278" t="s">
        <v>45</v>
      </c>
      <c r="K197" s="266" t="s">
        <v>74</v>
      </c>
      <c r="L197" s="266" t="s">
        <v>75</v>
      </c>
      <c r="M197" s="278" t="s">
        <v>76</v>
      </c>
      <c r="N197" s="278" t="s">
        <v>77</v>
      </c>
      <c r="O197" s="266" t="s">
        <v>105</v>
      </c>
      <c r="P197" s="266" t="s">
        <v>108</v>
      </c>
      <c r="Q197" s="266" t="s">
        <v>110</v>
      </c>
      <c r="R197" s="266" t="s">
        <v>112</v>
      </c>
      <c r="S197" s="266" t="s">
        <v>106</v>
      </c>
      <c r="T197" s="266" t="s">
        <v>107</v>
      </c>
      <c r="U197" s="77"/>
      <c r="V197" s="77"/>
      <c r="W197" s="266" t="s">
        <v>111</v>
      </c>
      <c r="X197" s="266" t="s">
        <v>115</v>
      </c>
    </row>
    <row r="198" spans="1:26" ht="88.5" customHeight="1" x14ac:dyDescent="0.25">
      <c r="A198" s="277"/>
      <c r="B198" s="282"/>
      <c r="C198" s="277"/>
      <c r="D198" s="277"/>
      <c r="E198" s="277"/>
      <c r="F198" s="281"/>
      <c r="G198" s="277"/>
      <c r="H198" s="277"/>
      <c r="I198" s="278"/>
      <c r="J198" s="278"/>
      <c r="K198" s="266"/>
      <c r="L198" s="266"/>
      <c r="M198" s="278"/>
      <c r="N198" s="278"/>
      <c r="O198" s="266"/>
      <c r="P198" s="267"/>
      <c r="Q198" s="267"/>
      <c r="R198" s="267"/>
      <c r="S198" s="267"/>
      <c r="T198" s="267"/>
      <c r="U198" s="77"/>
      <c r="V198" s="77"/>
      <c r="W198" s="267"/>
      <c r="X198" s="267"/>
    </row>
    <row r="199" spans="1:26" ht="15.75" x14ac:dyDescent="0.25">
      <c r="A199" s="76">
        <v>1</v>
      </c>
      <c r="B199" s="76"/>
      <c r="C199" s="167" t="s">
        <v>152</v>
      </c>
      <c r="D199" s="78">
        <v>39959</v>
      </c>
      <c r="E199" s="76">
        <f>DATEDIF(D199,$D$1,"Y")</f>
        <v>12</v>
      </c>
      <c r="F199" s="76" t="s">
        <v>87</v>
      </c>
      <c r="G199" s="76" t="s">
        <v>151</v>
      </c>
      <c r="H199" s="76" t="s">
        <v>55</v>
      </c>
      <c r="I199" s="79"/>
      <c r="J199" s="79"/>
      <c r="K199" s="76"/>
      <c r="L199" s="79" t="s">
        <v>61</v>
      </c>
      <c r="M199" s="79"/>
      <c r="N199" s="79"/>
      <c r="O199" s="76"/>
      <c r="P199" s="79"/>
      <c r="Q199" s="83"/>
      <c r="R199" s="83"/>
      <c r="S199" s="147"/>
      <c r="T199" s="147"/>
      <c r="U199" s="147"/>
      <c r="V199" s="147"/>
      <c r="W199" s="147"/>
      <c r="X199" s="147"/>
    </row>
    <row r="200" spans="1:26" ht="15.75" x14ac:dyDescent="0.25">
      <c r="A200" s="76">
        <v>2</v>
      </c>
      <c r="B200" s="76"/>
      <c r="C200" s="177" t="s">
        <v>153</v>
      </c>
      <c r="D200" s="78">
        <v>38847</v>
      </c>
      <c r="E200" s="76">
        <f t="shared" ref="E200:E204" si="17">DATEDIF(D200,$D$1,"Y")</f>
        <v>15</v>
      </c>
      <c r="F200" s="76" t="s">
        <v>87</v>
      </c>
      <c r="G200" s="76" t="s">
        <v>151</v>
      </c>
      <c r="H200" s="76" t="s">
        <v>55</v>
      </c>
      <c r="I200" s="79"/>
      <c r="J200" s="79"/>
      <c r="K200" s="76"/>
      <c r="L200" s="79" t="s">
        <v>61</v>
      </c>
      <c r="M200" s="79"/>
      <c r="N200" s="79"/>
      <c r="O200" s="76"/>
      <c r="P200" s="79"/>
      <c r="Q200" s="83"/>
      <c r="R200" s="83"/>
      <c r="S200" s="147"/>
      <c r="T200" s="147"/>
      <c r="U200" s="147"/>
      <c r="V200" s="147"/>
      <c r="W200" s="147"/>
      <c r="X200" s="147"/>
    </row>
    <row r="201" spans="1:26" ht="15.75" x14ac:dyDescent="0.25">
      <c r="A201" s="76">
        <v>3</v>
      </c>
      <c r="B201" s="76"/>
      <c r="C201" s="177" t="s">
        <v>154</v>
      </c>
      <c r="D201" s="78">
        <v>38253</v>
      </c>
      <c r="E201" s="76">
        <f t="shared" si="17"/>
        <v>17</v>
      </c>
      <c r="F201" s="76" t="s">
        <v>87</v>
      </c>
      <c r="G201" s="76" t="s">
        <v>151</v>
      </c>
      <c r="H201" s="76" t="s">
        <v>55</v>
      </c>
      <c r="I201" s="79"/>
      <c r="J201" s="79"/>
      <c r="K201" s="76"/>
      <c r="L201" s="79"/>
      <c r="M201" s="79"/>
      <c r="N201" s="79" t="s">
        <v>61</v>
      </c>
      <c r="O201" s="76"/>
      <c r="P201" s="79"/>
      <c r="Q201" s="83"/>
      <c r="R201" s="83"/>
      <c r="S201" s="147"/>
      <c r="T201" s="147"/>
      <c r="U201" s="147"/>
      <c r="V201" s="147"/>
      <c r="W201" s="147"/>
      <c r="X201" s="147"/>
    </row>
    <row r="202" spans="1:26" ht="15.75" x14ac:dyDescent="0.25">
      <c r="A202" s="76">
        <v>4</v>
      </c>
      <c r="B202" s="76"/>
      <c r="C202" s="177" t="s">
        <v>89</v>
      </c>
      <c r="D202" s="78">
        <v>38624</v>
      </c>
      <c r="E202" s="76">
        <f t="shared" si="17"/>
        <v>16</v>
      </c>
      <c r="F202" s="76" t="s">
        <v>87</v>
      </c>
      <c r="G202" s="76" t="s">
        <v>151</v>
      </c>
      <c r="H202" s="76" t="s">
        <v>55</v>
      </c>
      <c r="I202" s="79"/>
      <c r="J202" s="79"/>
      <c r="K202" s="76"/>
      <c r="L202" s="79"/>
      <c r="M202" s="79"/>
      <c r="N202" s="79" t="s">
        <v>61</v>
      </c>
      <c r="O202" s="76"/>
      <c r="P202" s="79"/>
      <c r="Q202" s="83"/>
      <c r="R202" s="83"/>
      <c r="S202" s="147"/>
      <c r="T202" s="147"/>
      <c r="U202" s="147"/>
      <c r="V202" s="147"/>
      <c r="W202" s="147"/>
      <c r="X202" s="147"/>
    </row>
    <row r="203" spans="1:26" ht="15.75" x14ac:dyDescent="0.25">
      <c r="A203" s="76">
        <v>5</v>
      </c>
      <c r="B203" s="76"/>
      <c r="C203" s="177" t="s">
        <v>90</v>
      </c>
      <c r="D203" s="78">
        <v>39445</v>
      </c>
      <c r="E203" s="76">
        <f t="shared" si="17"/>
        <v>14</v>
      </c>
      <c r="F203" s="76" t="s">
        <v>87</v>
      </c>
      <c r="G203" s="76" t="s">
        <v>151</v>
      </c>
      <c r="H203" s="76" t="s">
        <v>55</v>
      </c>
      <c r="I203" s="79"/>
      <c r="J203" s="79"/>
      <c r="K203" s="76"/>
      <c r="L203" s="79" t="s">
        <v>61</v>
      </c>
      <c r="M203" s="79"/>
      <c r="N203" s="79"/>
      <c r="O203" s="76"/>
      <c r="P203" s="79"/>
      <c r="Q203" s="83"/>
      <c r="R203" s="83"/>
      <c r="S203" s="147"/>
      <c r="T203" s="147"/>
      <c r="U203" s="147"/>
      <c r="V203" s="147"/>
      <c r="W203" s="147"/>
      <c r="X203" s="147"/>
    </row>
    <row r="204" spans="1:26" ht="15.75" x14ac:dyDescent="0.25">
      <c r="A204" s="76">
        <v>6</v>
      </c>
      <c r="B204" s="76"/>
      <c r="C204" s="177" t="s">
        <v>91</v>
      </c>
      <c r="D204" s="78">
        <v>40888</v>
      </c>
      <c r="E204" s="76">
        <f t="shared" si="17"/>
        <v>10</v>
      </c>
      <c r="F204" s="76" t="s">
        <v>87</v>
      </c>
      <c r="G204" s="76" t="s">
        <v>151</v>
      </c>
      <c r="H204" s="76" t="s">
        <v>55</v>
      </c>
      <c r="I204" s="79"/>
      <c r="J204" s="79" t="s">
        <v>61</v>
      </c>
      <c r="K204" s="76"/>
      <c r="L204" s="79"/>
      <c r="M204" s="79"/>
      <c r="N204" s="79"/>
      <c r="O204" s="76"/>
      <c r="P204" s="79"/>
      <c r="Q204" s="91"/>
      <c r="R204" s="91"/>
      <c r="S204" s="147"/>
      <c r="T204" s="147"/>
      <c r="U204" s="147"/>
      <c r="V204" s="147"/>
      <c r="W204" s="147"/>
      <c r="X204" s="147"/>
    </row>
    <row r="205" spans="1:26" ht="15.75" x14ac:dyDescent="0.25">
      <c r="A205" s="76">
        <v>7</v>
      </c>
      <c r="B205" s="76"/>
      <c r="C205" s="177" t="s">
        <v>92</v>
      </c>
      <c r="D205" s="78">
        <v>38381</v>
      </c>
      <c r="E205" s="76">
        <f>DATEDIF(D205,$D$1,"Y")</f>
        <v>17</v>
      </c>
      <c r="F205" s="76" t="s">
        <v>87</v>
      </c>
      <c r="G205" s="76" t="s">
        <v>151</v>
      </c>
      <c r="H205" s="76" t="s">
        <v>55</v>
      </c>
      <c r="I205" s="79"/>
      <c r="J205" s="79"/>
      <c r="K205" s="76"/>
      <c r="L205" s="79"/>
      <c r="M205" s="79"/>
      <c r="N205" s="79" t="s">
        <v>61</v>
      </c>
      <c r="O205" s="76"/>
      <c r="P205" s="79"/>
      <c r="Q205" s="83"/>
      <c r="R205" s="83"/>
      <c r="S205" s="147"/>
      <c r="T205" s="147"/>
      <c r="U205" s="147"/>
      <c r="V205" s="147"/>
      <c r="W205" s="147"/>
      <c r="X205" s="147"/>
    </row>
    <row r="206" spans="1:26" ht="15.75" x14ac:dyDescent="0.25">
      <c r="A206" s="76">
        <v>8</v>
      </c>
      <c r="B206" s="76"/>
      <c r="C206" s="179" t="s">
        <v>155</v>
      </c>
      <c r="D206" s="78">
        <v>38954</v>
      </c>
      <c r="E206" s="76">
        <f>DATEDIF(D206,$D$1,"Y")</f>
        <v>15</v>
      </c>
      <c r="F206" s="76" t="s">
        <v>87</v>
      </c>
      <c r="G206" s="76" t="s">
        <v>151</v>
      </c>
      <c r="H206" s="76" t="s">
        <v>55</v>
      </c>
      <c r="I206" s="79"/>
      <c r="J206" s="79"/>
      <c r="K206" s="76"/>
      <c r="L206" s="79" t="s">
        <v>61</v>
      </c>
      <c r="M206" s="79"/>
      <c r="N206" s="79"/>
      <c r="O206" s="76"/>
      <c r="P206" s="79"/>
      <c r="Q206" s="91"/>
      <c r="R206" s="91"/>
      <c r="S206" s="147"/>
      <c r="T206" s="147"/>
      <c r="U206" s="147"/>
      <c r="V206" s="147"/>
      <c r="W206" s="147"/>
      <c r="X206" s="147"/>
    </row>
    <row r="207" spans="1:26" ht="15.75" x14ac:dyDescent="0.25">
      <c r="A207" s="76">
        <v>9</v>
      </c>
      <c r="B207" s="76"/>
      <c r="C207" s="177" t="s">
        <v>156</v>
      </c>
      <c r="D207" s="78">
        <v>38610</v>
      </c>
      <c r="E207" s="76">
        <f>DATEDIF(D207,$D$1,"Y")</f>
        <v>16</v>
      </c>
      <c r="F207" s="76" t="s">
        <v>87</v>
      </c>
      <c r="G207" s="76" t="s">
        <v>151</v>
      </c>
      <c r="H207" s="76" t="s">
        <v>55</v>
      </c>
      <c r="I207" s="79"/>
      <c r="J207" s="79"/>
      <c r="K207" s="76"/>
      <c r="L207" s="79"/>
      <c r="M207" s="79"/>
      <c r="N207" s="79" t="s">
        <v>61</v>
      </c>
      <c r="O207" s="76"/>
      <c r="P207" s="79"/>
      <c r="Q207" s="83"/>
      <c r="R207" s="83"/>
      <c r="S207" s="147"/>
      <c r="T207" s="147"/>
      <c r="U207" s="147"/>
      <c r="V207" s="147"/>
      <c r="W207" s="147"/>
      <c r="X207" s="147"/>
    </row>
    <row r="208" spans="1:26" ht="15.75" x14ac:dyDescent="0.25">
      <c r="A208" s="76">
        <v>10</v>
      </c>
      <c r="B208" s="76"/>
      <c r="C208" s="177" t="s">
        <v>157</v>
      </c>
      <c r="D208" s="78">
        <v>38442</v>
      </c>
      <c r="E208" s="76">
        <f>DATEDIF(D208,$D$1,"Y")</f>
        <v>16</v>
      </c>
      <c r="F208" s="76" t="s">
        <v>87</v>
      </c>
      <c r="G208" s="76" t="s">
        <v>151</v>
      </c>
      <c r="H208" s="76" t="s">
        <v>130</v>
      </c>
      <c r="I208" s="79"/>
      <c r="J208" s="79"/>
      <c r="K208" s="76"/>
      <c r="L208" s="79"/>
      <c r="M208" s="79"/>
      <c r="N208" s="79"/>
      <c r="O208" s="76"/>
      <c r="P208" s="79"/>
      <c r="Q208" s="80"/>
      <c r="R208" s="80"/>
      <c r="S208" s="154"/>
      <c r="T208" s="154"/>
      <c r="U208" s="154"/>
      <c r="V208" s="154"/>
      <c r="W208" s="154"/>
      <c r="X208" s="154" t="s">
        <v>61</v>
      </c>
    </row>
    <row r="209" spans="1:26" ht="15.75" x14ac:dyDescent="0.25">
      <c r="A209" s="76">
        <v>11</v>
      </c>
      <c r="B209" s="76"/>
      <c r="C209" s="177" t="s">
        <v>200</v>
      </c>
      <c r="D209" s="78">
        <v>38456</v>
      </c>
      <c r="E209" s="76">
        <f>DATEDIF(D209,$D$1,"Y")</f>
        <v>16</v>
      </c>
      <c r="F209" s="76" t="s">
        <v>87</v>
      </c>
      <c r="G209" s="76" t="s">
        <v>151</v>
      </c>
      <c r="H209" s="76" t="s">
        <v>131</v>
      </c>
      <c r="I209" s="79"/>
      <c r="J209" s="79"/>
      <c r="K209" s="76"/>
      <c r="L209" s="79"/>
      <c r="M209" s="79"/>
      <c r="N209" s="79"/>
      <c r="O209" s="76"/>
      <c r="P209" s="79"/>
      <c r="Q209" s="80" t="s">
        <v>61</v>
      </c>
      <c r="R209" s="80"/>
      <c r="S209" s="154"/>
      <c r="T209" s="154"/>
      <c r="U209" s="154"/>
      <c r="V209" s="154"/>
      <c r="W209" s="154"/>
      <c r="X209" s="154"/>
    </row>
    <row r="210" spans="1:26" ht="18.75" customHeight="1" x14ac:dyDescent="0.25">
      <c r="A210" s="272" t="s">
        <v>93</v>
      </c>
      <c r="B210" s="273"/>
      <c r="C210" s="273"/>
      <c r="D210" s="273"/>
      <c r="E210" s="273"/>
      <c r="F210" s="273"/>
      <c r="G210" s="273"/>
      <c r="H210" s="273"/>
      <c r="I210" s="273"/>
      <c r="J210" s="273"/>
      <c r="K210" s="273"/>
      <c r="L210" s="273"/>
      <c r="M210" s="273"/>
      <c r="N210" s="273"/>
      <c r="O210" s="273"/>
      <c r="P210" s="273"/>
      <c r="Q210" s="273"/>
      <c r="R210" s="273"/>
      <c r="S210" s="273"/>
      <c r="T210" s="273"/>
      <c r="U210" s="273"/>
      <c r="V210" s="273"/>
      <c r="W210" s="273"/>
      <c r="X210" s="273"/>
      <c r="Y210" s="273"/>
      <c r="Z210" s="273"/>
    </row>
    <row r="211" spans="1:26" ht="18.75" customHeight="1" x14ac:dyDescent="0.25">
      <c r="A211" s="279" t="s">
        <v>37</v>
      </c>
      <c r="B211" s="282" t="s">
        <v>42</v>
      </c>
      <c r="C211" s="277" t="s">
        <v>43</v>
      </c>
      <c r="D211" s="277" t="s">
        <v>44</v>
      </c>
      <c r="E211" s="279" t="s">
        <v>22</v>
      </c>
      <c r="F211" s="279" t="s">
        <v>4</v>
      </c>
      <c r="G211" s="279" t="s">
        <v>32</v>
      </c>
      <c r="H211" s="279" t="s">
        <v>39</v>
      </c>
      <c r="I211" s="283" t="s">
        <v>63</v>
      </c>
      <c r="J211" s="283"/>
      <c r="K211" s="283" t="s">
        <v>64</v>
      </c>
      <c r="L211" s="283"/>
      <c r="M211" s="283" t="s">
        <v>65</v>
      </c>
      <c r="N211" s="283"/>
      <c r="O211" s="283"/>
      <c r="P211" s="283"/>
      <c r="Q211" s="287" t="s">
        <v>66</v>
      </c>
      <c r="R211" s="288"/>
      <c r="S211" s="268" t="s">
        <v>109</v>
      </c>
      <c r="T211" s="268"/>
      <c r="U211" s="143"/>
      <c r="V211" s="143"/>
      <c r="W211" s="268" t="s">
        <v>113</v>
      </c>
      <c r="X211" s="268"/>
      <c r="Y211" s="268" t="s">
        <v>114</v>
      </c>
      <c r="Z211" s="268"/>
    </row>
    <row r="212" spans="1:26" ht="57" customHeight="1" x14ac:dyDescent="0.25">
      <c r="A212" s="280"/>
      <c r="B212" s="282"/>
      <c r="C212" s="277"/>
      <c r="D212" s="277"/>
      <c r="E212" s="280"/>
      <c r="F212" s="280"/>
      <c r="G212" s="280"/>
      <c r="H212" s="280"/>
      <c r="I212" s="284" t="s">
        <v>47</v>
      </c>
      <c r="J212" s="282" t="s">
        <v>50</v>
      </c>
      <c r="K212" s="284" t="s">
        <v>51</v>
      </c>
      <c r="L212" s="285" t="s">
        <v>52</v>
      </c>
      <c r="M212" s="271" t="s">
        <v>53</v>
      </c>
      <c r="N212" s="271" t="s">
        <v>48</v>
      </c>
      <c r="O212" s="271" t="s">
        <v>49</v>
      </c>
      <c r="P212" s="271" t="s">
        <v>54</v>
      </c>
      <c r="Q212" s="271" t="s">
        <v>116</v>
      </c>
      <c r="R212" s="271" t="s">
        <v>117</v>
      </c>
      <c r="S212" s="264" t="s">
        <v>118</v>
      </c>
      <c r="T212" s="264" t="s">
        <v>119</v>
      </c>
      <c r="U212" s="86"/>
      <c r="V212" s="86"/>
      <c r="W212" s="264" t="s">
        <v>120</v>
      </c>
      <c r="X212" s="264" t="s">
        <v>121</v>
      </c>
      <c r="Y212" s="264" t="s">
        <v>122</v>
      </c>
      <c r="Z212" s="264" t="s">
        <v>123</v>
      </c>
    </row>
    <row r="213" spans="1:26" ht="66" customHeight="1" x14ac:dyDescent="0.25">
      <c r="A213" s="281"/>
      <c r="B213" s="282"/>
      <c r="C213" s="277"/>
      <c r="D213" s="277"/>
      <c r="E213" s="281"/>
      <c r="F213" s="281"/>
      <c r="G213" s="281"/>
      <c r="H213" s="281"/>
      <c r="I213" s="284"/>
      <c r="J213" s="282"/>
      <c r="K213" s="284"/>
      <c r="L213" s="285"/>
      <c r="M213" s="271"/>
      <c r="N213" s="271"/>
      <c r="O213" s="271"/>
      <c r="P213" s="271"/>
      <c r="Q213" s="271"/>
      <c r="R213" s="271"/>
      <c r="S213" s="271"/>
      <c r="T213" s="265"/>
      <c r="U213" s="86"/>
      <c r="V213" s="86"/>
      <c r="W213" s="265"/>
      <c r="X213" s="265"/>
      <c r="Y213" s="265"/>
      <c r="Z213" s="265"/>
    </row>
    <row r="214" spans="1:26" ht="15.75" x14ac:dyDescent="0.25">
      <c r="A214" s="76">
        <v>1</v>
      </c>
      <c r="B214" s="76"/>
      <c r="C214" s="167" t="s">
        <v>152</v>
      </c>
      <c r="D214" s="78">
        <v>39959</v>
      </c>
      <c r="E214" s="76">
        <f t="shared" ref="E214:E221" si="18">DATEDIF(D214,$D$1,"Y")</f>
        <v>12</v>
      </c>
      <c r="F214" s="76" t="s">
        <v>87</v>
      </c>
      <c r="G214" s="76" t="s">
        <v>151</v>
      </c>
      <c r="H214" s="76" t="s">
        <v>55</v>
      </c>
      <c r="I214" s="79"/>
      <c r="J214" s="79"/>
      <c r="K214" s="76"/>
      <c r="L214" s="79" t="s">
        <v>61</v>
      </c>
      <c r="M214" s="79"/>
      <c r="N214" s="79"/>
      <c r="O214" s="76"/>
      <c r="P214" s="79"/>
      <c r="Q214" s="82"/>
      <c r="R214" s="82"/>
      <c r="S214" s="82"/>
      <c r="T214" s="82"/>
      <c r="U214" s="87"/>
      <c r="V214" s="87"/>
      <c r="W214" s="147"/>
      <c r="X214" s="147"/>
      <c r="Y214" s="147"/>
      <c r="Z214" s="147"/>
    </row>
    <row r="215" spans="1:26" ht="15.75" x14ac:dyDescent="0.25">
      <c r="A215" s="76">
        <v>2</v>
      </c>
      <c r="B215" s="76"/>
      <c r="C215" s="177" t="s">
        <v>153</v>
      </c>
      <c r="D215" s="78">
        <v>38847</v>
      </c>
      <c r="E215" s="76">
        <f t="shared" si="18"/>
        <v>15</v>
      </c>
      <c r="F215" s="76" t="s">
        <v>87</v>
      </c>
      <c r="G215" s="76" t="s">
        <v>151</v>
      </c>
      <c r="H215" s="76" t="s">
        <v>55</v>
      </c>
      <c r="I215" s="79"/>
      <c r="J215" s="79"/>
      <c r="K215" s="76"/>
      <c r="L215" s="79" t="s">
        <v>61</v>
      </c>
      <c r="M215" s="79"/>
      <c r="N215" s="79"/>
      <c r="O215" s="76"/>
      <c r="P215" s="79"/>
      <c r="Q215" s="82"/>
      <c r="R215" s="82"/>
      <c r="S215" s="82"/>
      <c r="T215" s="82"/>
      <c r="U215" s="87"/>
      <c r="V215" s="87"/>
      <c r="W215" s="147"/>
      <c r="X215" s="147"/>
      <c r="Y215" s="147"/>
      <c r="Z215" s="147"/>
    </row>
    <row r="216" spans="1:26" ht="15.75" x14ac:dyDescent="0.25">
      <c r="A216" s="76">
        <v>3</v>
      </c>
      <c r="B216" s="76"/>
      <c r="C216" s="177" t="s">
        <v>154</v>
      </c>
      <c r="D216" s="78">
        <v>38253</v>
      </c>
      <c r="E216" s="76">
        <f t="shared" si="18"/>
        <v>17</v>
      </c>
      <c r="F216" s="76" t="s">
        <v>87</v>
      </c>
      <c r="G216" s="76" t="s">
        <v>151</v>
      </c>
      <c r="H216" s="76" t="s">
        <v>55</v>
      </c>
      <c r="I216" s="79"/>
      <c r="J216" s="79"/>
      <c r="K216" s="76"/>
      <c r="L216" s="79"/>
      <c r="M216" s="79"/>
      <c r="N216" s="79"/>
      <c r="O216" s="76" t="s">
        <v>61</v>
      </c>
      <c r="P216" s="79"/>
      <c r="Q216" s="82"/>
      <c r="R216" s="82"/>
      <c r="S216" s="82"/>
      <c r="T216" s="82"/>
      <c r="U216" s="87"/>
      <c r="V216" s="87"/>
      <c r="W216" s="147"/>
      <c r="X216" s="147"/>
      <c r="Y216" s="147"/>
      <c r="Z216" s="147"/>
    </row>
    <row r="217" spans="1:26" ht="15.75" x14ac:dyDescent="0.25">
      <c r="A217" s="76">
        <v>4</v>
      </c>
      <c r="B217" s="76"/>
      <c r="C217" s="177" t="s">
        <v>89</v>
      </c>
      <c r="D217" s="78">
        <v>38624</v>
      </c>
      <c r="E217" s="76">
        <f t="shared" si="18"/>
        <v>16</v>
      </c>
      <c r="F217" s="76" t="s">
        <v>87</v>
      </c>
      <c r="G217" s="76" t="s">
        <v>151</v>
      </c>
      <c r="H217" s="76" t="s">
        <v>55</v>
      </c>
      <c r="I217" s="79"/>
      <c r="J217" s="79"/>
      <c r="K217" s="76"/>
      <c r="L217" s="79"/>
      <c r="M217" s="79"/>
      <c r="N217" s="79"/>
      <c r="O217" s="76" t="s">
        <v>61</v>
      </c>
      <c r="P217" s="79"/>
      <c r="Q217" s="82"/>
      <c r="R217" s="82"/>
      <c r="S217" s="82"/>
      <c r="T217" s="82"/>
      <c r="U217" s="87"/>
      <c r="V217" s="87"/>
      <c r="W217" s="147"/>
      <c r="X217" s="147"/>
      <c r="Y217" s="147"/>
      <c r="Z217" s="147"/>
    </row>
    <row r="218" spans="1:26" ht="15.75" x14ac:dyDescent="0.25">
      <c r="A218" s="76">
        <v>5</v>
      </c>
      <c r="B218" s="76"/>
      <c r="C218" s="177" t="s">
        <v>90</v>
      </c>
      <c r="D218" s="78">
        <v>39445</v>
      </c>
      <c r="E218" s="76">
        <f t="shared" si="18"/>
        <v>14</v>
      </c>
      <c r="F218" s="76" t="s">
        <v>87</v>
      </c>
      <c r="G218" s="76" t="s">
        <v>151</v>
      </c>
      <c r="H218" s="76" t="s">
        <v>55</v>
      </c>
      <c r="I218" s="79"/>
      <c r="J218" s="79"/>
      <c r="K218" s="76"/>
      <c r="L218" s="79" t="s">
        <v>61</v>
      </c>
      <c r="M218" s="79"/>
      <c r="N218" s="79"/>
      <c r="O218" s="76"/>
      <c r="P218" s="79"/>
      <c r="Q218" s="82"/>
      <c r="R218" s="82"/>
      <c r="S218" s="82"/>
      <c r="T218" s="82"/>
      <c r="U218" s="87"/>
      <c r="V218" s="87"/>
      <c r="W218" s="147"/>
      <c r="X218" s="147"/>
      <c r="Y218" s="147"/>
      <c r="Z218" s="147"/>
    </row>
    <row r="219" spans="1:26" ht="15.75" x14ac:dyDescent="0.25">
      <c r="A219" s="76">
        <v>6</v>
      </c>
      <c r="B219" s="76"/>
      <c r="C219" s="177" t="s">
        <v>91</v>
      </c>
      <c r="D219" s="78">
        <v>40888</v>
      </c>
      <c r="E219" s="76">
        <f>DATEDIF(D219,$D$1,"Y")</f>
        <v>10</v>
      </c>
      <c r="F219" s="76" t="s">
        <v>87</v>
      </c>
      <c r="G219" s="76" t="s">
        <v>151</v>
      </c>
      <c r="H219" s="76" t="s">
        <v>55</v>
      </c>
      <c r="I219" s="79"/>
      <c r="J219" s="79" t="s">
        <v>61</v>
      </c>
      <c r="K219" s="76"/>
      <c r="L219" s="79"/>
      <c r="M219" s="79"/>
      <c r="N219" s="79"/>
      <c r="O219" s="76"/>
      <c r="P219" s="79"/>
      <c r="Q219" s="82"/>
      <c r="R219" s="82"/>
      <c r="S219" s="82"/>
      <c r="T219" s="82"/>
      <c r="U219" s="87"/>
      <c r="V219" s="87"/>
      <c r="W219" s="147"/>
      <c r="X219" s="147"/>
      <c r="Y219" s="147"/>
      <c r="Z219" s="147"/>
    </row>
    <row r="220" spans="1:26" ht="15.75" x14ac:dyDescent="0.25">
      <c r="A220" s="76">
        <v>7</v>
      </c>
      <c r="B220" s="76"/>
      <c r="C220" s="177" t="s">
        <v>92</v>
      </c>
      <c r="D220" s="78">
        <v>38381</v>
      </c>
      <c r="E220" s="76">
        <f t="shared" si="18"/>
        <v>17</v>
      </c>
      <c r="F220" s="76" t="s">
        <v>87</v>
      </c>
      <c r="G220" s="76" t="s">
        <v>151</v>
      </c>
      <c r="H220" s="76" t="s">
        <v>55</v>
      </c>
      <c r="I220" s="79"/>
      <c r="J220" s="79"/>
      <c r="K220" s="76"/>
      <c r="L220" s="79"/>
      <c r="M220" s="79"/>
      <c r="N220" s="79"/>
      <c r="O220" s="76" t="s">
        <v>61</v>
      </c>
      <c r="P220" s="79"/>
      <c r="Q220" s="82"/>
      <c r="R220" s="82"/>
      <c r="S220" s="82"/>
      <c r="T220" s="82"/>
      <c r="U220" s="87"/>
      <c r="V220" s="87"/>
      <c r="W220" s="147"/>
      <c r="X220" s="147"/>
      <c r="Y220" s="147"/>
      <c r="Z220" s="147"/>
    </row>
    <row r="221" spans="1:26" ht="15.75" x14ac:dyDescent="0.25">
      <c r="A221" s="76">
        <v>8</v>
      </c>
      <c r="B221" s="76"/>
      <c r="C221" s="179" t="s">
        <v>155</v>
      </c>
      <c r="D221" s="78">
        <v>38954</v>
      </c>
      <c r="E221" s="76">
        <f t="shared" si="18"/>
        <v>15</v>
      </c>
      <c r="F221" s="76" t="s">
        <v>87</v>
      </c>
      <c r="G221" s="76" t="s">
        <v>151</v>
      </c>
      <c r="H221" s="76" t="s">
        <v>55</v>
      </c>
      <c r="I221" s="79"/>
      <c r="J221" s="79"/>
      <c r="K221" s="76"/>
      <c r="L221" s="79" t="s">
        <v>61</v>
      </c>
      <c r="M221" s="79"/>
      <c r="N221" s="79"/>
      <c r="O221" s="76"/>
      <c r="P221" s="79"/>
      <c r="Q221" s="82"/>
      <c r="R221" s="82"/>
      <c r="S221" s="82"/>
      <c r="T221" s="82"/>
      <c r="U221" s="87"/>
      <c r="V221" s="87"/>
      <c r="W221" s="147"/>
      <c r="X221" s="147"/>
      <c r="Y221" s="147"/>
      <c r="Z221" s="147"/>
    </row>
    <row r="222" spans="1:26" ht="15.75" x14ac:dyDescent="0.25">
      <c r="A222" s="76">
        <v>9</v>
      </c>
      <c r="B222" s="145"/>
      <c r="C222" s="177" t="s">
        <v>156</v>
      </c>
      <c r="D222" s="78">
        <v>38610</v>
      </c>
      <c r="E222" s="145">
        <f>DATEDIF(D222,$D$1,"Y")</f>
        <v>16</v>
      </c>
      <c r="F222" s="145" t="s">
        <v>87</v>
      </c>
      <c r="G222" s="145" t="s">
        <v>151</v>
      </c>
      <c r="H222" s="76" t="s">
        <v>55</v>
      </c>
      <c r="I222" s="144"/>
      <c r="J222" s="144"/>
      <c r="K222" s="145"/>
      <c r="L222" s="144"/>
      <c r="M222" s="144"/>
      <c r="N222" s="144"/>
      <c r="O222" s="145" t="s">
        <v>61</v>
      </c>
      <c r="P222" s="144"/>
      <c r="Q222" s="146"/>
      <c r="R222" s="146"/>
      <c r="S222" s="146"/>
      <c r="T222" s="146"/>
      <c r="U222" s="87"/>
      <c r="V222" s="87"/>
      <c r="W222" s="150"/>
      <c r="X222" s="150"/>
      <c r="Y222" s="150"/>
      <c r="Z222" s="150"/>
    </row>
    <row r="223" spans="1:26" ht="15.75" x14ac:dyDescent="0.25">
      <c r="A223" s="76">
        <v>10</v>
      </c>
      <c r="B223" s="76"/>
      <c r="C223" s="177" t="s">
        <v>157</v>
      </c>
      <c r="D223" s="78">
        <v>38442</v>
      </c>
      <c r="E223" s="145">
        <f t="shared" ref="E223:E224" si="19">DATEDIF(D223,$D$1,"Y")</f>
        <v>16</v>
      </c>
      <c r="F223" s="145" t="s">
        <v>87</v>
      </c>
      <c r="G223" s="145" t="s">
        <v>151</v>
      </c>
      <c r="H223" s="76" t="s">
        <v>130</v>
      </c>
      <c r="I223" s="79"/>
      <c r="J223" s="79"/>
      <c r="K223" s="76"/>
      <c r="L223" s="79"/>
      <c r="M223" s="79"/>
      <c r="N223" s="79"/>
      <c r="O223" s="76"/>
      <c r="P223" s="79"/>
      <c r="Q223" s="82"/>
      <c r="R223" s="82"/>
      <c r="S223" s="82"/>
      <c r="T223" s="82"/>
      <c r="U223" s="93"/>
      <c r="V223" s="93"/>
      <c r="W223" s="147"/>
      <c r="X223" s="147"/>
      <c r="Y223" s="147"/>
      <c r="Z223" s="154" t="s">
        <v>61</v>
      </c>
    </row>
    <row r="224" spans="1:26" ht="15.75" x14ac:dyDescent="0.25">
      <c r="A224" s="76">
        <v>11</v>
      </c>
      <c r="B224" s="76"/>
      <c r="C224" s="177" t="s">
        <v>200</v>
      </c>
      <c r="D224" s="78">
        <v>38456</v>
      </c>
      <c r="E224" s="76">
        <f t="shared" si="19"/>
        <v>16</v>
      </c>
      <c r="F224" s="76" t="s">
        <v>87</v>
      </c>
      <c r="G224" s="76" t="s">
        <v>151</v>
      </c>
      <c r="H224" s="76" t="s">
        <v>131</v>
      </c>
      <c r="I224" s="79"/>
      <c r="J224" s="79"/>
      <c r="K224" s="76"/>
      <c r="L224" s="79"/>
      <c r="M224" s="79"/>
      <c r="N224" s="79"/>
      <c r="O224" s="76"/>
      <c r="P224" s="79"/>
      <c r="Q224" s="82"/>
      <c r="R224" s="82"/>
      <c r="S224" s="82" t="s">
        <v>61</v>
      </c>
      <c r="T224" s="82"/>
      <c r="U224" s="93"/>
      <c r="V224" s="93"/>
      <c r="W224" s="147"/>
      <c r="X224" s="147"/>
      <c r="Y224" s="147"/>
      <c r="Z224" s="147"/>
    </row>
    <row r="225" spans="21:22" x14ac:dyDescent="0.25">
      <c r="U225" s="67"/>
      <c r="V225" s="67"/>
    </row>
  </sheetData>
  <mergeCells count="567">
    <mergeCell ref="F179:F181"/>
    <mergeCell ref="Q179:R179"/>
    <mergeCell ref="Q121:Q122"/>
    <mergeCell ref="Q102:Q103"/>
    <mergeCell ref="S179:T179"/>
    <mergeCell ref="A165:A167"/>
    <mergeCell ref="N180:N181"/>
    <mergeCell ref="O180:O181"/>
    <mergeCell ref="I127:I128"/>
    <mergeCell ref="J127:J128"/>
    <mergeCell ref="M180:M181"/>
    <mergeCell ref="R166:R167"/>
    <mergeCell ref="M165:N165"/>
    <mergeCell ref="P180:P181"/>
    <mergeCell ref="Q180:Q181"/>
    <mergeCell ref="R180:R181"/>
    <mergeCell ref="S180:S181"/>
    <mergeCell ref="F165:F167"/>
    <mergeCell ref="K165:L165"/>
    <mergeCell ref="Q127:Q128"/>
    <mergeCell ref="K127:K128"/>
    <mergeCell ref="L127:L128"/>
    <mergeCell ref="C179:C181"/>
    <mergeCell ref="D179:D181"/>
    <mergeCell ref="H141:H143"/>
    <mergeCell ref="G179:G181"/>
    <mergeCell ref="L180:L181"/>
    <mergeCell ref="M179:P179"/>
    <mergeCell ref="K166:K167"/>
    <mergeCell ref="L166:L167"/>
    <mergeCell ref="M166:M167"/>
    <mergeCell ref="N166:N167"/>
    <mergeCell ref="O166:O167"/>
    <mergeCell ref="P166:P167"/>
    <mergeCell ref="I142:I143"/>
    <mergeCell ref="J142:J143"/>
    <mergeCell ref="I141:J141"/>
    <mergeCell ref="P150:P151"/>
    <mergeCell ref="S150:S151"/>
    <mergeCell ref="T150:T151"/>
    <mergeCell ref="A162:Z163"/>
    <mergeCell ref="M80:M81"/>
    <mergeCell ref="M88:M89"/>
    <mergeCell ref="M93:M94"/>
    <mergeCell ref="M87:N87"/>
    <mergeCell ref="N88:N89"/>
    <mergeCell ref="H108:H110"/>
    <mergeCell ref="I108:J108"/>
    <mergeCell ref="K108:L108"/>
    <mergeCell ref="I109:I110"/>
    <mergeCell ref="A108:A110"/>
    <mergeCell ref="B108:B110"/>
    <mergeCell ref="C108:C110"/>
    <mergeCell ref="D108:D110"/>
    <mergeCell ref="E108:E110"/>
    <mergeCell ref="A120:A122"/>
    <mergeCell ref="E120:E122"/>
    <mergeCell ref="Q150:Q151"/>
    <mergeCell ref="J150:J151"/>
    <mergeCell ref="H149:H151"/>
    <mergeCell ref="I149:J149"/>
    <mergeCell ref="I150:I151"/>
    <mergeCell ref="B70:B72"/>
    <mergeCell ref="M70:N70"/>
    <mergeCell ref="O165:P165"/>
    <mergeCell ref="Q165:R165"/>
    <mergeCell ref="S165:T165"/>
    <mergeCell ref="W165:X165"/>
    <mergeCell ref="S166:S167"/>
    <mergeCell ref="T166:T167"/>
    <mergeCell ref="W166:W167"/>
    <mergeCell ref="X166:X167"/>
    <mergeCell ref="T80:T81"/>
    <mergeCell ref="Q80:Q81"/>
    <mergeCell ref="R80:R81"/>
    <mergeCell ref="S80:S81"/>
    <mergeCell ref="Q88:Q89"/>
    <mergeCell ref="P93:P94"/>
    <mergeCell ref="Q93:Q94"/>
    <mergeCell ref="O93:O94"/>
    <mergeCell ref="O88:O89"/>
    <mergeCell ref="M108:P108"/>
    <mergeCell ref="S109:S110"/>
    <mergeCell ref="T109:T110"/>
    <mergeCell ref="R109:R110"/>
    <mergeCell ref="R150:R151"/>
    <mergeCell ref="D141:D143"/>
    <mergeCell ref="E141:E143"/>
    <mergeCell ref="F141:F143"/>
    <mergeCell ref="F149:F151"/>
    <mergeCell ref="E149:E151"/>
    <mergeCell ref="G149:G151"/>
    <mergeCell ref="K141:L141"/>
    <mergeCell ref="O120:P120"/>
    <mergeCell ref="Q120:R120"/>
    <mergeCell ref="M126:P126"/>
    <mergeCell ref="K120:L120"/>
    <mergeCell ref="M120:N120"/>
    <mergeCell ref="M121:M122"/>
    <mergeCell ref="O127:O128"/>
    <mergeCell ref="K150:K151"/>
    <mergeCell ref="N142:N143"/>
    <mergeCell ref="O142:O143"/>
    <mergeCell ref="L150:L151"/>
    <mergeCell ref="N121:N122"/>
    <mergeCell ref="M141:N141"/>
    <mergeCell ref="M142:M143"/>
    <mergeCell ref="N150:N151"/>
    <mergeCell ref="O150:O151"/>
    <mergeCell ref="G141:G143"/>
    <mergeCell ref="A7:V7"/>
    <mergeCell ref="A40:V40"/>
    <mergeCell ref="O24:O25"/>
    <mergeCell ref="P24:P25"/>
    <mergeCell ref="Q24:Q25"/>
    <mergeCell ref="M54:P54"/>
    <mergeCell ref="K42:K43"/>
    <mergeCell ref="L42:L43"/>
    <mergeCell ref="C8:C10"/>
    <mergeCell ref="B8:B10"/>
    <mergeCell ref="A8:A10"/>
    <mergeCell ref="I8:J8"/>
    <mergeCell ref="K8:L8"/>
    <mergeCell ref="M8:N8"/>
    <mergeCell ref="H8:H10"/>
    <mergeCell ref="D8:D10"/>
    <mergeCell ref="E8:E10"/>
    <mergeCell ref="F8:F10"/>
    <mergeCell ref="P9:P10"/>
    <mergeCell ref="L9:L10"/>
    <mergeCell ref="M9:M10"/>
    <mergeCell ref="N9:N10"/>
    <mergeCell ref="O8:P8"/>
    <mergeCell ref="Q8:R8"/>
    <mergeCell ref="A149:A151"/>
    <mergeCell ref="B149:B151"/>
    <mergeCell ref="A70:A72"/>
    <mergeCell ref="A141:A143"/>
    <mergeCell ref="B141:B143"/>
    <mergeCell ref="K142:K143"/>
    <mergeCell ref="L142:L143"/>
    <mergeCell ref="C70:C72"/>
    <mergeCell ref="D70:D72"/>
    <mergeCell ref="E70:E72"/>
    <mergeCell ref="G70:G72"/>
    <mergeCell ref="A119:V119"/>
    <mergeCell ref="O102:O103"/>
    <mergeCell ref="R102:R103"/>
    <mergeCell ref="L102:L103"/>
    <mergeCell ref="M102:M103"/>
    <mergeCell ref="N102:N103"/>
    <mergeCell ref="N109:N110"/>
    <mergeCell ref="I93:I94"/>
    <mergeCell ref="J93:J94"/>
    <mergeCell ref="L93:L94"/>
    <mergeCell ref="I101:J101"/>
    <mergeCell ref="K101:L101"/>
    <mergeCell ref="M101:N101"/>
    <mergeCell ref="P109:P110"/>
    <mergeCell ref="D87:D89"/>
    <mergeCell ref="E87:E89"/>
    <mergeCell ref="O109:O110"/>
    <mergeCell ref="N71:N72"/>
    <mergeCell ref="N93:N94"/>
    <mergeCell ref="N80:N81"/>
    <mergeCell ref="O80:O81"/>
    <mergeCell ref="P80:P81"/>
    <mergeCell ref="G101:G103"/>
    <mergeCell ref="H101:H103"/>
    <mergeCell ref="F101:F103"/>
    <mergeCell ref="K87:L87"/>
    <mergeCell ref="F87:F89"/>
    <mergeCell ref="K88:K89"/>
    <mergeCell ref="L88:L89"/>
    <mergeCell ref="I88:I89"/>
    <mergeCell ref="I80:I81"/>
    <mergeCell ref="P88:P89"/>
    <mergeCell ref="M71:M72"/>
    <mergeCell ref="M79:P79"/>
    <mergeCell ref="J109:J110"/>
    <mergeCell ref="K109:K110"/>
    <mergeCell ref="P102:P103"/>
    <mergeCell ref="I23:J23"/>
    <mergeCell ref="I9:I10"/>
    <mergeCell ref="J9:J10"/>
    <mergeCell ref="K9:K10"/>
    <mergeCell ref="Q9:Q10"/>
    <mergeCell ref="R9:R10"/>
    <mergeCell ref="O9:O10"/>
    <mergeCell ref="G8:G10"/>
    <mergeCell ref="F70:F72"/>
    <mergeCell ref="L71:L72"/>
    <mergeCell ref="J42:J43"/>
    <mergeCell ref="I71:I72"/>
    <mergeCell ref="J71:J72"/>
    <mergeCell ref="K71:K72"/>
    <mergeCell ref="H70:H72"/>
    <mergeCell ref="I70:J70"/>
    <mergeCell ref="F41:F43"/>
    <mergeCell ref="I41:J41"/>
    <mergeCell ref="K70:L70"/>
    <mergeCell ref="A69:X69"/>
    <mergeCell ref="W54:X54"/>
    <mergeCell ref="A41:A43"/>
    <mergeCell ref="B41:B43"/>
    <mergeCell ref="C41:C43"/>
    <mergeCell ref="D41:D43"/>
    <mergeCell ref="E41:E43"/>
    <mergeCell ref="G41:G43"/>
    <mergeCell ref="H41:H43"/>
    <mergeCell ref="I42:I43"/>
    <mergeCell ref="Q42:Q43"/>
    <mergeCell ref="R42:R43"/>
    <mergeCell ref="R55:R56"/>
    <mergeCell ref="Q71:Q72"/>
    <mergeCell ref="R71:R72"/>
    <mergeCell ref="Q55:Q56"/>
    <mergeCell ref="M42:M43"/>
    <mergeCell ref="N42:N43"/>
    <mergeCell ref="O42:O43"/>
    <mergeCell ref="P42:P43"/>
    <mergeCell ref="R93:R94"/>
    <mergeCell ref="O87:P87"/>
    <mergeCell ref="Q87:R87"/>
    <mergeCell ref="O71:O72"/>
    <mergeCell ref="P71:P72"/>
    <mergeCell ref="O55:O56"/>
    <mergeCell ref="P55:P56"/>
    <mergeCell ref="M55:M56"/>
    <mergeCell ref="Q54:R54"/>
    <mergeCell ref="I102:I103"/>
    <mergeCell ref="J102:J103"/>
    <mergeCell ref="K102:K103"/>
    <mergeCell ref="A87:A89"/>
    <mergeCell ref="I87:J87"/>
    <mergeCell ref="I79:J79"/>
    <mergeCell ref="K79:L79"/>
    <mergeCell ref="F79:F81"/>
    <mergeCell ref="K80:K81"/>
    <mergeCell ref="J80:J81"/>
    <mergeCell ref="L80:L81"/>
    <mergeCell ref="J88:J89"/>
    <mergeCell ref="A79:A81"/>
    <mergeCell ref="B79:B81"/>
    <mergeCell ref="C79:C81"/>
    <mergeCell ref="D79:D81"/>
    <mergeCell ref="E79:E81"/>
    <mergeCell ref="B87:B89"/>
    <mergeCell ref="C87:C89"/>
    <mergeCell ref="G79:G81"/>
    <mergeCell ref="H79:H81"/>
    <mergeCell ref="G87:G89"/>
    <mergeCell ref="H87:H89"/>
    <mergeCell ref="I211:J211"/>
    <mergeCell ref="K211:L211"/>
    <mergeCell ref="A101:A103"/>
    <mergeCell ref="B101:B103"/>
    <mergeCell ref="C101:C103"/>
    <mergeCell ref="D101:D103"/>
    <mergeCell ref="E101:E103"/>
    <mergeCell ref="N212:N213"/>
    <mergeCell ref="C92:C94"/>
    <mergeCell ref="D92:D94"/>
    <mergeCell ref="E92:E94"/>
    <mergeCell ref="G92:G94"/>
    <mergeCell ref="H92:H94"/>
    <mergeCell ref="I92:J92"/>
    <mergeCell ref="K92:L92"/>
    <mergeCell ref="F92:F94"/>
    <mergeCell ref="K93:K94"/>
    <mergeCell ref="N127:N128"/>
    <mergeCell ref="M127:M128"/>
    <mergeCell ref="F108:F110"/>
    <mergeCell ref="F120:F122"/>
    <mergeCell ref="G108:G110"/>
    <mergeCell ref="L109:L110"/>
    <mergeCell ref="M109:M110"/>
    <mergeCell ref="H126:H128"/>
    <mergeCell ref="G120:G122"/>
    <mergeCell ref="H120:H122"/>
    <mergeCell ref="I120:J120"/>
    <mergeCell ref="A125:T125"/>
    <mergeCell ref="O121:O122"/>
    <mergeCell ref="S127:S128"/>
    <mergeCell ref="A126:A128"/>
    <mergeCell ref="B126:B128"/>
    <mergeCell ref="C126:C128"/>
    <mergeCell ref="D126:D128"/>
    <mergeCell ref="P127:P128"/>
    <mergeCell ref="P121:P122"/>
    <mergeCell ref="I121:I122"/>
    <mergeCell ref="J121:J122"/>
    <mergeCell ref="K121:K122"/>
    <mergeCell ref="L121:L122"/>
    <mergeCell ref="B120:B122"/>
    <mergeCell ref="C120:C122"/>
    <mergeCell ref="D120:D122"/>
    <mergeCell ref="F126:F128"/>
    <mergeCell ref="I126:J126"/>
    <mergeCell ref="E126:E128"/>
    <mergeCell ref="G126:G128"/>
    <mergeCell ref="P212:P213"/>
    <mergeCell ref="Q212:Q213"/>
    <mergeCell ref="A196:A198"/>
    <mergeCell ref="B196:B198"/>
    <mergeCell ref="C196:C198"/>
    <mergeCell ref="D196:D198"/>
    <mergeCell ref="E196:E198"/>
    <mergeCell ref="F196:F198"/>
    <mergeCell ref="G196:G198"/>
    <mergeCell ref="H196:H198"/>
    <mergeCell ref="I196:J196"/>
    <mergeCell ref="K196:L196"/>
    <mergeCell ref="M196:N196"/>
    <mergeCell ref="I197:I198"/>
    <mergeCell ref="J197:J198"/>
    <mergeCell ref="K197:K198"/>
    <mergeCell ref="L197:L198"/>
    <mergeCell ref="M197:M198"/>
    <mergeCell ref="N197:N198"/>
    <mergeCell ref="O197:O198"/>
    <mergeCell ref="P197:P198"/>
    <mergeCell ref="G211:G213"/>
    <mergeCell ref="Q211:R211"/>
    <mergeCell ref="H211:H213"/>
    <mergeCell ref="W8:X8"/>
    <mergeCell ref="W9:W10"/>
    <mergeCell ref="X9:X10"/>
    <mergeCell ref="Q23:R23"/>
    <mergeCell ref="S23:T23"/>
    <mergeCell ref="W23:X23"/>
    <mergeCell ref="M23:P23"/>
    <mergeCell ref="W24:W25"/>
    <mergeCell ref="X24:X25"/>
    <mergeCell ref="T24:T25"/>
    <mergeCell ref="S24:S25"/>
    <mergeCell ref="S8:T8"/>
    <mergeCell ref="S9:S10"/>
    <mergeCell ref="T9:T10"/>
    <mergeCell ref="R24:R25"/>
    <mergeCell ref="N24:N25"/>
    <mergeCell ref="Y23:Z23"/>
    <mergeCell ref="Y24:Y25"/>
    <mergeCell ref="Z24:Z25"/>
    <mergeCell ref="A22:Z22"/>
    <mergeCell ref="O41:P41"/>
    <mergeCell ref="Q41:R41"/>
    <mergeCell ref="S41:T41"/>
    <mergeCell ref="W41:X41"/>
    <mergeCell ref="K23:L23"/>
    <mergeCell ref="M24:M25"/>
    <mergeCell ref="L24:L25"/>
    <mergeCell ref="K41:L41"/>
    <mergeCell ref="M41:N41"/>
    <mergeCell ref="H23:H25"/>
    <mergeCell ref="F23:F25"/>
    <mergeCell ref="B23:B25"/>
    <mergeCell ref="C23:C25"/>
    <mergeCell ref="D23:D25"/>
    <mergeCell ref="E23:E25"/>
    <mergeCell ref="G23:G25"/>
    <mergeCell ref="A23:A25"/>
    <mergeCell ref="J24:J25"/>
    <mergeCell ref="I24:I25"/>
    <mergeCell ref="K24:K25"/>
    <mergeCell ref="Y54:Z54"/>
    <mergeCell ref="W55:W56"/>
    <mergeCell ref="X55:X56"/>
    <mergeCell ref="Y55:Y56"/>
    <mergeCell ref="Z55:Z56"/>
    <mergeCell ref="A53:Z53"/>
    <mergeCell ref="A54:A56"/>
    <mergeCell ref="B54:B56"/>
    <mergeCell ref="C54:C56"/>
    <mergeCell ref="D54:D56"/>
    <mergeCell ref="E54:E56"/>
    <mergeCell ref="F54:F56"/>
    <mergeCell ref="G54:G56"/>
    <mergeCell ref="H54:H56"/>
    <mergeCell ref="I54:J54"/>
    <mergeCell ref="K54:L54"/>
    <mergeCell ref="L55:L56"/>
    <mergeCell ref="K55:K56"/>
    <mergeCell ref="J55:J56"/>
    <mergeCell ref="I55:I56"/>
    <mergeCell ref="N55:N56"/>
    <mergeCell ref="T55:T56"/>
    <mergeCell ref="S55:S56"/>
    <mergeCell ref="S54:T54"/>
    <mergeCell ref="Y79:Z79"/>
    <mergeCell ref="W80:W81"/>
    <mergeCell ref="X80:X81"/>
    <mergeCell ref="Y80:Y81"/>
    <mergeCell ref="Z80:Z81"/>
    <mergeCell ref="A78:Z78"/>
    <mergeCell ref="A67:Z68"/>
    <mergeCell ref="A38:Z39"/>
    <mergeCell ref="A5:Z6"/>
    <mergeCell ref="O70:P70"/>
    <mergeCell ref="Q70:R70"/>
    <mergeCell ref="S70:T70"/>
    <mergeCell ref="W70:X70"/>
    <mergeCell ref="S71:S72"/>
    <mergeCell ref="T71:T72"/>
    <mergeCell ref="W71:W72"/>
    <mergeCell ref="X71:X72"/>
    <mergeCell ref="Q79:R79"/>
    <mergeCell ref="S79:T79"/>
    <mergeCell ref="W79:X79"/>
    <mergeCell ref="S42:S43"/>
    <mergeCell ref="T42:T43"/>
    <mergeCell ref="W42:W43"/>
    <mergeCell ref="X42:X43"/>
    <mergeCell ref="Y179:Z179"/>
    <mergeCell ref="W180:W181"/>
    <mergeCell ref="X180:X181"/>
    <mergeCell ref="Y180:Y181"/>
    <mergeCell ref="Z180:Z181"/>
    <mergeCell ref="A178:Z178"/>
    <mergeCell ref="A164:X164"/>
    <mergeCell ref="O196:P196"/>
    <mergeCell ref="Q196:R196"/>
    <mergeCell ref="S196:T196"/>
    <mergeCell ref="W196:X196"/>
    <mergeCell ref="A193:Z194"/>
    <mergeCell ref="A195:X195"/>
    <mergeCell ref="A179:A181"/>
    <mergeCell ref="B179:B181"/>
    <mergeCell ref="H179:H181"/>
    <mergeCell ref="T180:T181"/>
    <mergeCell ref="I179:J179"/>
    <mergeCell ref="K179:L179"/>
    <mergeCell ref="K180:K181"/>
    <mergeCell ref="I180:I181"/>
    <mergeCell ref="E179:E181"/>
    <mergeCell ref="J180:J181"/>
    <mergeCell ref="B165:B167"/>
    <mergeCell ref="S211:T211"/>
    <mergeCell ref="W211:X211"/>
    <mergeCell ref="Y211:Z211"/>
    <mergeCell ref="W212:W213"/>
    <mergeCell ref="X212:X213"/>
    <mergeCell ref="Y212:Y213"/>
    <mergeCell ref="Z212:Z213"/>
    <mergeCell ref="A210:Z210"/>
    <mergeCell ref="R212:R213"/>
    <mergeCell ref="S212:S213"/>
    <mergeCell ref="T212:T213"/>
    <mergeCell ref="A211:A213"/>
    <mergeCell ref="B211:B213"/>
    <mergeCell ref="C211:C213"/>
    <mergeCell ref="D211:D213"/>
    <mergeCell ref="E211:E213"/>
    <mergeCell ref="F211:F213"/>
    <mergeCell ref="M211:P211"/>
    <mergeCell ref="I212:I213"/>
    <mergeCell ref="J212:J213"/>
    <mergeCell ref="K212:K213"/>
    <mergeCell ref="L212:L213"/>
    <mergeCell ref="M212:M213"/>
    <mergeCell ref="O212:O213"/>
    <mergeCell ref="T93:T94"/>
    <mergeCell ref="S93:S94"/>
    <mergeCell ref="A100:X100"/>
    <mergeCell ref="S197:S198"/>
    <mergeCell ref="T197:T198"/>
    <mergeCell ref="W197:W198"/>
    <mergeCell ref="X197:X198"/>
    <mergeCell ref="Q197:Q198"/>
    <mergeCell ref="R197:R198"/>
    <mergeCell ref="W179:X179"/>
    <mergeCell ref="C165:C167"/>
    <mergeCell ref="I165:J165"/>
    <mergeCell ref="D165:D167"/>
    <mergeCell ref="E165:E167"/>
    <mergeCell ref="G165:G167"/>
    <mergeCell ref="H165:H167"/>
    <mergeCell ref="Q166:Q167"/>
    <mergeCell ref="I166:I167"/>
    <mergeCell ref="J166:J167"/>
    <mergeCell ref="A92:A94"/>
    <mergeCell ref="B92:B94"/>
    <mergeCell ref="W150:W151"/>
    <mergeCell ref="X150:X151"/>
    <mergeCell ref="M92:P92"/>
    <mergeCell ref="S87:T87"/>
    <mergeCell ref="W87:X87"/>
    <mergeCell ref="S88:S89"/>
    <mergeCell ref="T88:T89"/>
    <mergeCell ref="W88:W89"/>
    <mergeCell ref="X88:X89"/>
    <mergeCell ref="Q92:R92"/>
    <mergeCell ref="S92:T92"/>
    <mergeCell ref="W92:X92"/>
    <mergeCell ref="R88:R89"/>
    <mergeCell ref="Y92:Z92"/>
    <mergeCell ref="W93:W94"/>
    <mergeCell ref="X93:X94"/>
    <mergeCell ref="Y93:Y94"/>
    <mergeCell ref="Z93:Z94"/>
    <mergeCell ref="A91:Z91"/>
    <mergeCell ref="A86:X86"/>
    <mergeCell ref="A84:Z85"/>
    <mergeCell ref="A117:Z118"/>
    <mergeCell ref="A98:Z99"/>
    <mergeCell ref="O101:P101"/>
    <mergeCell ref="Q101:R101"/>
    <mergeCell ref="S101:T101"/>
    <mergeCell ref="W101:X101"/>
    <mergeCell ref="S102:S103"/>
    <mergeCell ref="T102:T103"/>
    <mergeCell ref="W102:W103"/>
    <mergeCell ref="X102:X103"/>
    <mergeCell ref="Q108:R108"/>
    <mergeCell ref="S108:T108"/>
    <mergeCell ref="W108:X108"/>
    <mergeCell ref="Y108:Z108"/>
    <mergeCell ref="W109:W110"/>
    <mergeCell ref="A107:Z107"/>
    <mergeCell ref="Y150:Y151"/>
    <mergeCell ref="Z150:Z151"/>
    <mergeCell ref="A148:Z148"/>
    <mergeCell ref="Y126:Z126"/>
    <mergeCell ref="W127:W128"/>
    <mergeCell ref="X127:X128"/>
    <mergeCell ref="Y127:Y128"/>
    <mergeCell ref="Z127:Z128"/>
    <mergeCell ref="A138:Z139"/>
    <mergeCell ref="O141:P141"/>
    <mergeCell ref="Q141:R141"/>
    <mergeCell ref="S141:T141"/>
    <mergeCell ref="W141:X141"/>
    <mergeCell ref="A140:X140"/>
    <mergeCell ref="K149:L149"/>
    <mergeCell ref="M149:P149"/>
    <mergeCell ref="C149:C151"/>
    <mergeCell ref="D149:D151"/>
    <mergeCell ref="M150:M151"/>
    <mergeCell ref="C141:C143"/>
    <mergeCell ref="K126:L126"/>
    <mergeCell ref="R127:R128"/>
    <mergeCell ref="P142:P143"/>
    <mergeCell ref="Q142:Q143"/>
    <mergeCell ref="Y109:Y110"/>
    <mergeCell ref="Z109:Z110"/>
    <mergeCell ref="T142:T143"/>
    <mergeCell ref="W142:W143"/>
    <mergeCell ref="X142:X143"/>
    <mergeCell ref="Q149:R149"/>
    <mergeCell ref="S149:T149"/>
    <mergeCell ref="W149:X149"/>
    <mergeCell ref="Y149:Z149"/>
    <mergeCell ref="S142:S143"/>
    <mergeCell ref="T127:T128"/>
    <mergeCell ref="S120:T120"/>
    <mergeCell ref="W120:X120"/>
    <mergeCell ref="S121:S122"/>
    <mergeCell ref="T121:T122"/>
    <mergeCell ref="W121:W122"/>
    <mergeCell ref="X121:X122"/>
    <mergeCell ref="Q126:R126"/>
    <mergeCell ref="S126:T126"/>
    <mergeCell ref="W126:X126"/>
    <mergeCell ref="R121:R122"/>
    <mergeCell ref="R142:R143"/>
    <mergeCell ref="X109:X110"/>
    <mergeCell ref="Q109:Q110"/>
  </mergeCells>
  <phoneticPr fontId="31" type="noConversion"/>
  <pageMargins left="0.25" right="0.16" top="1.65" bottom="0.16" header="0.3" footer="0.16"/>
  <pageSetup paperSize="9" scale="57" orientation="portrait" r:id="rId1"/>
  <headerFooter>
    <oddHeader>&amp;C&amp;G</oddHeader>
  </headerFooter>
  <rowBreaks count="9" manualBreakCount="9">
    <brk id="4" max="16383" man="1"/>
    <brk id="37" max="16383" man="1"/>
    <brk id="66" max="16383" man="1"/>
    <brk id="83" max="16383" man="1"/>
    <brk id="97" max="16383" man="1"/>
    <brk id="116" max="16383" man="1"/>
    <brk id="137" max="16383" man="1"/>
    <brk id="161" max="16383" man="1"/>
    <brk id="192" max="25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N130"/>
  <sheetViews>
    <sheetView view="pageBreakPreview" topLeftCell="A91" zoomScale="95" zoomScaleNormal="100" zoomScaleSheetLayoutView="95" workbookViewId="0">
      <selection activeCell="A75" sqref="A75:J110"/>
    </sheetView>
  </sheetViews>
  <sheetFormatPr defaultRowHeight="15" x14ac:dyDescent="0.25"/>
  <cols>
    <col min="1" max="1" width="4.28515625" style="8" customWidth="1"/>
    <col min="2" max="2" width="6.7109375" style="44" hidden="1" customWidth="1"/>
    <col min="3" max="3" width="22.7109375" style="44" customWidth="1"/>
    <col min="4" max="4" width="8.140625" customWidth="1"/>
    <col min="5" max="5" width="18" customWidth="1"/>
    <col min="6" max="6" width="11.85546875" style="31" customWidth="1"/>
    <col min="7" max="7" width="11.140625" style="33" hidden="1" customWidth="1"/>
    <col min="8" max="8" width="7.28515625" style="33" customWidth="1"/>
    <col min="9" max="9" width="7.42578125" customWidth="1"/>
    <col min="10" max="10" width="15.5703125" style="38" customWidth="1"/>
  </cols>
  <sheetData>
    <row r="1" spans="1:10" ht="18.75" x14ac:dyDescent="0.3">
      <c r="A1" s="303" t="s">
        <v>211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ht="17.25" customHeight="1" x14ac:dyDescent="0.25">
      <c r="A2" s="304" t="s">
        <v>93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8.75" x14ac:dyDescent="0.25">
      <c r="A3" s="305" t="s">
        <v>179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0" ht="15.75" x14ac:dyDescent="0.25">
      <c r="A4" s="306"/>
      <c r="B4" s="306"/>
      <c r="C4" s="306"/>
      <c r="D4" s="2"/>
      <c r="E4" s="2"/>
      <c r="F4" s="29"/>
      <c r="G4" s="32"/>
      <c r="H4" s="32"/>
      <c r="I4" s="307" t="s">
        <v>169</v>
      </c>
      <c r="J4" s="307"/>
    </row>
    <row r="5" spans="1:10" ht="20.25" hidden="1" x14ac:dyDescent="0.25">
      <c r="A5" s="308" t="s">
        <v>197</v>
      </c>
      <c r="B5" s="308"/>
      <c r="C5" s="308"/>
      <c r="D5" s="308"/>
      <c r="E5" s="308"/>
      <c r="F5" s="308"/>
      <c r="G5" s="308"/>
      <c r="H5" s="308"/>
      <c r="I5" s="308"/>
      <c r="J5" s="308"/>
    </row>
    <row r="6" spans="1:10" ht="30" customHeight="1" x14ac:dyDescent="0.25">
      <c r="A6" s="117" t="s">
        <v>26</v>
      </c>
      <c r="B6" s="117" t="s">
        <v>5</v>
      </c>
      <c r="C6" s="117" t="s">
        <v>3</v>
      </c>
      <c r="D6" s="117" t="s">
        <v>22</v>
      </c>
      <c r="E6" s="117" t="s">
        <v>4</v>
      </c>
      <c r="F6" s="168" t="s">
        <v>73</v>
      </c>
      <c r="G6" s="169" t="s">
        <v>14</v>
      </c>
      <c r="H6" s="169" t="s">
        <v>1</v>
      </c>
      <c r="I6" s="118" t="s">
        <v>2</v>
      </c>
      <c r="J6" s="118" t="s">
        <v>32</v>
      </c>
    </row>
    <row r="7" spans="1:10" ht="15.75" x14ac:dyDescent="0.25">
      <c r="A7" s="300" t="s">
        <v>16</v>
      </c>
      <c r="B7" s="300"/>
      <c r="C7" s="300"/>
      <c r="D7" s="300"/>
      <c r="E7" s="300"/>
      <c r="F7" s="300"/>
      <c r="G7" s="300"/>
      <c r="H7" s="300"/>
      <c r="I7" s="300"/>
      <c r="J7" s="300"/>
    </row>
    <row r="8" spans="1:10" ht="24" customHeight="1" x14ac:dyDescent="0.25">
      <c r="A8" s="28">
        <v>1</v>
      </c>
      <c r="B8" s="52">
        <v>3</v>
      </c>
      <c r="C8" s="10" t="str">
        <f>'технические заявки'!C158</f>
        <v>Петросян Диана</v>
      </c>
      <c r="D8" s="11">
        <f>'технические заявки'!E158</f>
        <v>11</v>
      </c>
      <c r="E8" s="11" t="str">
        <f>'технические заявки'!F158</f>
        <v>Сургутский район</v>
      </c>
      <c r="F8" s="105" t="s">
        <v>212</v>
      </c>
      <c r="G8" s="64" t="s">
        <v>103</v>
      </c>
      <c r="H8" s="209" t="s">
        <v>207</v>
      </c>
      <c r="I8" s="35">
        <v>150</v>
      </c>
      <c r="J8" s="60" t="str">
        <f>'технические заявки'!G158</f>
        <v>Потылицина Е.В.                 Землянский И.С.</v>
      </c>
    </row>
    <row r="9" spans="1:10" ht="21.75" customHeight="1" x14ac:dyDescent="0.25">
      <c r="A9" s="28">
        <v>2</v>
      </c>
      <c r="B9" s="52">
        <v>1</v>
      </c>
      <c r="C9" s="10" t="str">
        <f>'технические заявки'!C153</f>
        <v>Алиджонова Назира</v>
      </c>
      <c r="D9" s="11">
        <f>'технические заявки'!E153</f>
        <v>11</v>
      </c>
      <c r="E9" s="11" t="str">
        <f>'технические заявки'!F153</f>
        <v>Сургутский район</v>
      </c>
      <c r="F9" s="105" t="s">
        <v>213</v>
      </c>
      <c r="G9" s="64"/>
      <c r="H9" s="209" t="s">
        <v>208</v>
      </c>
      <c r="I9" s="35">
        <v>142</v>
      </c>
      <c r="J9" s="60" t="str">
        <f>'технические заявки'!G153</f>
        <v>Потылицина Е.В.                 Землянский И.С.</v>
      </c>
    </row>
    <row r="10" spans="1:10" ht="23.45" customHeight="1" x14ac:dyDescent="0.25">
      <c r="A10" s="28">
        <v>3</v>
      </c>
      <c r="B10" s="52">
        <v>2</v>
      </c>
      <c r="C10" s="10" t="str">
        <f>'технические заявки'!C157</f>
        <v>Мичемкина Елена</v>
      </c>
      <c r="D10" s="11">
        <f>'технические заявки'!E157</f>
        <v>11</v>
      </c>
      <c r="E10" s="11" t="str">
        <f>'технические заявки'!F157</f>
        <v>Сургутский район</v>
      </c>
      <c r="F10" s="105" t="s">
        <v>214</v>
      </c>
      <c r="G10" s="64"/>
      <c r="H10" s="209" t="s">
        <v>209</v>
      </c>
      <c r="I10" s="35">
        <v>134</v>
      </c>
      <c r="J10" s="60" t="str">
        <f>'технические заявки'!G157</f>
        <v>Потылицина Е.В.                 Землянский И.С.</v>
      </c>
    </row>
    <row r="11" spans="1:10" ht="24" hidden="1" customHeight="1" x14ac:dyDescent="0.25">
      <c r="A11" s="314" t="s">
        <v>198</v>
      </c>
      <c r="B11" s="314"/>
      <c r="C11" s="314"/>
      <c r="D11" s="314"/>
      <c r="E11" s="314"/>
      <c r="F11" s="314"/>
      <c r="G11" s="314"/>
      <c r="H11" s="314"/>
      <c r="I11" s="314"/>
      <c r="J11" s="314"/>
    </row>
    <row r="12" spans="1:10" ht="15.75" x14ac:dyDescent="0.25">
      <c r="A12" s="300" t="s">
        <v>184</v>
      </c>
      <c r="B12" s="300"/>
      <c r="C12" s="300"/>
      <c r="D12" s="300"/>
      <c r="E12" s="300"/>
      <c r="F12" s="300"/>
      <c r="G12" s="300"/>
      <c r="H12" s="300"/>
      <c r="I12" s="300"/>
      <c r="J12" s="300"/>
    </row>
    <row r="13" spans="1:10" ht="25.15" customHeight="1" x14ac:dyDescent="0.25">
      <c r="A13" s="28">
        <v>1</v>
      </c>
      <c r="B13" s="52">
        <v>4</v>
      </c>
      <c r="C13" s="10" t="str">
        <f>'технические заявки'!C190</f>
        <v>Нечаев Ярослав</v>
      </c>
      <c r="D13" s="11">
        <f>'технические заявки'!E190</f>
        <v>10</v>
      </c>
      <c r="E13" s="11" t="str">
        <f>'технические заявки'!F190</f>
        <v>Нижневартовск</v>
      </c>
      <c r="F13" s="105" t="s">
        <v>215</v>
      </c>
      <c r="G13" s="64"/>
      <c r="H13" s="209" t="s">
        <v>207</v>
      </c>
      <c r="I13" s="36" t="s">
        <v>103</v>
      </c>
      <c r="J13" s="60" t="str">
        <f>'технические заявки'!G190</f>
        <v>Абдуллин Р.И.</v>
      </c>
    </row>
    <row r="14" spans="1:10" ht="25.15" customHeight="1" x14ac:dyDescent="0.25">
      <c r="A14" s="185">
        <v>2</v>
      </c>
      <c r="B14" s="186">
        <v>5</v>
      </c>
      <c r="C14" s="187" t="str">
        <f>'технические заявки'!C191</f>
        <v>Троценко Вячеслав</v>
      </c>
      <c r="D14" s="188">
        <f>'технические заявки'!E191</f>
        <v>10</v>
      </c>
      <c r="E14" s="188" t="str">
        <f>'технические заявки'!F191</f>
        <v>Нижневартовск</v>
      </c>
      <c r="F14" s="189" t="s">
        <v>216</v>
      </c>
      <c r="G14" s="225"/>
      <c r="H14" s="210" t="s">
        <v>208</v>
      </c>
      <c r="I14" s="190" t="s">
        <v>103</v>
      </c>
      <c r="J14" s="191" t="str">
        <f>'технические заявки'!G191</f>
        <v>Абдуллин Р.И.</v>
      </c>
    </row>
    <row r="15" spans="1:10" ht="25.15" hidden="1" customHeight="1" x14ac:dyDescent="0.25">
      <c r="A15" s="308" t="s">
        <v>199</v>
      </c>
      <c r="B15" s="308"/>
      <c r="C15" s="308"/>
      <c r="D15" s="308"/>
      <c r="E15" s="308"/>
      <c r="F15" s="308"/>
      <c r="G15" s="308"/>
      <c r="H15" s="308"/>
      <c r="I15" s="308"/>
      <c r="J15" s="308"/>
    </row>
    <row r="16" spans="1:10" ht="15.75" x14ac:dyDescent="0.25">
      <c r="A16" s="300" t="s">
        <v>180</v>
      </c>
      <c r="B16" s="300"/>
      <c r="C16" s="300"/>
      <c r="D16" s="300"/>
      <c r="E16" s="300"/>
      <c r="F16" s="300"/>
      <c r="G16" s="300"/>
      <c r="H16" s="300"/>
      <c r="I16" s="300"/>
      <c r="J16" s="300"/>
    </row>
    <row r="17" spans="1:10" ht="48.75" x14ac:dyDescent="0.25">
      <c r="A17" s="192">
        <v>1</v>
      </c>
      <c r="B17" s="193">
        <v>6</v>
      </c>
      <c r="C17" s="194" t="str">
        <f>'технические заявки'!C36</f>
        <v>Гущева Валентина</v>
      </c>
      <c r="D17" s="193">
        <f>'технические заявки'!E36</f>
        <v>14</v>
      </c>
      <c r="E17" s="193" t="str">
        <f>'технические заявки'!F36</f>
        <v>Березовский район</v>
      </c>
      <c r="F17" s="230">
        <v>16.82</v>
      </c>
      <c r="G17" s="226"/>
      <c r="H17" s="211" t="s">
        <v>207</v>
      </c>
      <c r="I17" s="193" t="s">
        <v>103</v>
      </c>
      <c r="J17" s="195" t="str">
        <f>'технические заявки'!G36</f>
        <v>Шуматбаев В.А.                    Борзяк И.В.                      Колмоченко П.С.                          Яковлев М.В.</v>
      </c>
    </row>
    <row r="18" spans="1:10" ht="15.75" x14ac:dyDescent="0.25">
      <c r="A18" s="300" t="s">
        <v>188</v>
      </c>
      <c r="B18" s="300"/>
      <c r="C18" s="300"/>
      <c r="D18" s="300"/>
      <c r="E18" s="300"/>
      <c r="F18" s="300"/>
      <c r="G18" s="300"/>
      <c r="H18" s="300"/>
      <c r="I18" s="300"/>
      <c r="J18" s="300"/>
    </row>
    <row r="19" spans="1:10" ht="24.75" x14ac:dyDescent="0.25">
      <c r="A19" s="163">
        <v>1</v>
      </c>
      <c r="B19" s="161">
        <v>7</v>
      </c>
      <c r="C19" s="162" t="str">
        <f>'технические заявки'!C95</f>
        <v>Семенова Кира</v>
      </c>
      <c r="D19" s="161">
        <f>'технические заявки'!E95</f>
        <v>17</v>
      </c>
      <c r="E19" s="161" t="str">
        <f>'технические заявки'!F95</f>
        <v>Покачи</v>
      </c>
      <c r="F19" s="48">
        <v>15.89</v>
      </c>
      <c r="G19" s="227"/>
      <c r="H19" s="213" t="s">
        <v>207</v>
      </c>
      <c r="I19" s="161" t="s">
        <v>103</v>
      </c>
      <c r="J19" s="164" t="str">
        <f>'технические заявки'!G95</f>
        <v>Горбунов А.П. Виноградова А.М.</v>
      </c>
    </row>
    <row r="20" spans="1:10" ht="25.15" customHeight="1" x14ac:dyDescent="0.25">
      <c r="A20" s="192">
        <v>2</v>
      </c>
      <c r="B20" s="193">
        <v>8</v>
      </c>
      <c r="C20" s="194" t="str">
        <f>'технические заявки'!C224</f>
        <v>Черепанова Полина</v>
      </c>
      <c r="D20" s="193">
        <f>'технические заявки'!E224</f>
        <v>16</v>
      </c>
      <c r="E20" s="193" t="str">
        <f>'технические заявки'!F224</f>
        <v>Нягань</v>
      </c>
      <c r="F20" s="230">
        <v>25.86</v>
      </c>
      <c r="G20" s="226"/>
      <c r="H20" s="211" t="s">
        <v>208</v>
      </c>
      <c r="I20" s="193" t="s">
        <v>103</v>
      </c>
      <c r="J20" s="196" t="str">
        <f>'технические заявки'!G224</f>
        <v>Кошкин В.В.</v>
      </c>
    </row>
    <row r="21" spans="1:10" ht="0.6" hidden="1" customHeight="1" x14ac:dyDescent="0.25">
      <c r="A21" s="308" t="s">
        <v>201</v>
      </c>
      <c r="B21" s="308"/>
      <c r="C21" s="308"/>
      <c r="D21" s="308"/>
      <c r="E21" s="308"/>
      <c r="F21" s="308"/>
      <c r="G21" s="308"/>
      <c r="H21" s="308"/>
      <c r="I21" s="308"/>
      <c r="J21" s="308"/>
    </row>
    <row r="22" spans="1:10" ht="15.75" x14ac:dyDescent="0.25">
      <c r="A22" s="300" t="s">
        <v>17</v>
      </c>
      <c r="B22" s="300"/>
      <c r="C22" s="300"/>
      <c r="D22" s="300"/>
      <c r="E22" s="300"/>
      <c r="F22" s="300"/>
      <c r="G22" s="300"/>
      <c r="H22" s="300"/>
      <c r="I22" s="300"/>
      <c r="J22" s="300"/>
    </row>
    <row r="23" spans="1:10" ht="21.75" customHeight="1" x14ac:dyDescent="0.25">
      <c r="A23" s="28">
        <v>1</v>
      </c>
      <c r="B23" s="52">
        <v>9</v>
      </c>
      <c r="C23" s="10" t="str">
        <f>'технические заявки'!C152</f>
        <v>Кравец Роман</v>
      </c>
      <c r="D23" s="11">
        <f>'технические заявки'!E152</f>
        <v>11</v>
      </c>
      <c r="E23" s="3" t="str">
        <f>'технические заявки'!F152</f>
        <v>Сургутский район</v>
      </c>
      <c r="F23" s="105" t="s">
        <v>217</v>
      </c>
      <c r="G23" s="64"/>
      <c r="H23" s="209" t="s">
        <v>207</v>
      </c>
      <c r="I23" s="35">
        <v>150</v>
      </c>
      <c r="J23" s="60" t="str">
        <f>'технические заявки'!G152</f>
        <v>Потылицина Е.В.                 Землянский И.С.</v>
      </c>
    </row>
    <row r="24" spans="1:10" ht="23.25" customHeight="1" x14ac:dyDescent="0.25">
      <c r="A24" s="28">
        <v>2</v>
      </c>
      <c r="B24" s="52">
        <v>12</v>
      </c>
      <c r="C24" s="10" t="str">
        <f>'технические заявки'!C219</f>
        <v>Каримов Вадим</v>
      </c>
      <c r="D24" s="11">
        <f>'технические заявки'!E219</f>
        <v>10</v>
      </c>
      <c r="E24" s="3" t="str">
        <f>'технические заявки'!F219</f>
        <v>Нягань</v>
      </c>
      <c r="F24" s="105" t="s">
        <v>218</v>
      </c>
      <c r="G24" s="64"/>
      <c r="H24" s="209" t="s">
        <v>208</v>
      </c>
      <c r="I24" s="35">
        <v>142</v>
      </c>
      <c r="J24" s="60" t="str">
        <f>'технические заявки'!G219</f>
        <v>Кошкин В.В.</v>
      </c>
    </row>
    <row r="25" spans="1:10" ht="20.25" customHeight="1" x14ac:dyDescent="0.25">
      <c r="A25" s="28">
        <v>3</v>
      </c>
      <c r="B25" s="52">
        <v>10</v>
      </c>
      <c r="C25" s="10" t="str">
        <f>'технические заявки'!C182</f>
        <v>Мальцев Владислав</v>
      </c>
      <c r="D25" s="11">
        <f>'технические заявки'!E182</f>
        <v>10</v>
      </c>
      <c r="E25" s="3" t="str">
        <f>'технические заявки'!F182</f>
        <v>Нижневартовск</v>
      </c>
      <c r="F25" s="105" t="s">
        <v>219</v>
      </c>
      <c r="G25" s="64"/>
      <c r="H25" s="209" t="s">
        <v>209</v>
      </c>
      <c r="I25" s="35">
        <v>134</v>
      </c>
      <c r="J25" s="60" t="str">
        <f>'технические заявки'!G182</f>
        <v>Абдуллин Р.И.</v>
      </c>
    </row>
    <row r="26" spans="1:10" ht="24.6" customHeight="1" x14ac:dyDescent="0.25">
      <c r="A26" s="185">
        <v>4</v>
      </c>
      <c r="B26" s="186">
        <v>13</v>
      </c>
      <c r="C26" s="187" t="str">
        <f>'технические заявки'!C189</f>
        <v>Шило Данила</v>
      </c>
      <c r="D26" s="188">
        <f>'технические заявки'!E189</f>
        <v>10</v>
      </c>
      <c r="E26" s="197" t="str">
        <f>'технические заявки'!F189</f>
        <v>Нижневартовск</v>
      </c>
      <c r="F26" s="189" t="s">
        <v>220</v>
      </c>
      <c r="G26" s="225"/>
      <c r="H26" s="212">
        <v>4</v>
      </c>
      <c r="I26" s="198">
        <v>128</v>
      </c>
      <c r="J26" s="191" t="str">
        <f>'технические заявки'!G189</f>
        <v>Абдуллин Р.И.</v>
      </c>
    </row>
    <row r="27" spans="1:10" ht="24.6" hidden="1" customHeight="1" x14ac:dyDescent="0.25">
      <c r="A27" s="308" t="s">
        <v>202</v>
      </c>
      <c r="B27" s="308"/>
      <c r="C27" s="308"/>
      <c r="D27" s="308"/>
      <c r="E27" s="308"/>
      <c r="F27" s="308"/>
      <c r="G27" s="308"/>
      <c r="H27" s="308"/>
      <c r="I27" s="308"/>
      <c r="J27" s="308"/>
    </row>
    <row r="28" spans="1:10" ht="15.75" x14ac:dyDescent="0.25">
      <c r="A28" s="300" t="s">
        <v>183</v>
      </c>
      <c r="B28" s="300"/>
      <c r="C28" s="300"/>
      <c r="D28" s="300"/>
      <c r="E28" s="300"/>
      <c r="F28" s="300"/>
      <c r="G28" s="300"/>
      <c r="H28" s="300"/>
      <c r="I28" s="300"/>
      <c r="J28" s="300"/>
    </row>
    <row r="29" spans="1:10" ht="48" x14ac:dyDescent="0.25">
      <c r="A29" s="185">
        <v>1</v>
      </c>
      <c r="B29" s="186">
        <v>14</v>
      </c>
      <c r="C29" s="187" t="str">
        <f>'технические заявки'!C35</f>
        <v>Вальтер Кирилл</v>
      </c>
      <c r="D29" s="188">
        <f>'технические заявки'!E35</f>
        <v>13</v>
      </c>
      <c r="E29" s="188" t="str">
        <f>'технические заявки'!F35</f>
        <v>Березовский район</v>
      </c>
      <c r="F29" s="189" t="s">
        <v>222</v>
      </c>
      <c r="G29" s="225"/>
      <c r="H29" s="210" t="s">
        <v>207</v>
      </c>
      <c r="I29" s="190" t="s">
        <v>103</v>
      </c>
      <c r="J29" s="191" t="str">
        <f>'технические заявки'!G35</f>
        <v>Шуматбаев В.А.                    Борзяк И.В.                      Колмоченко П.С.                          Яковлев М.В.</v>
      </c>
    </row>
    <row r="30" spans="1:10" ht="15.75" x14ac:dyDescent="0.25">
      <c r="A30" s="300" t="s">
        <v>189</v>
      </c>
      <c r="B30" s="300"/>
      <c r="C30" s="300"/>
      <c r="D30" s="300"/>
      <c r="E30" s="300"/>
      <c r="F30" s="300"/>
      <c r="G30" s="300"/>
      <c r="H30" s="300"/>
      <c r="I30" s="300"/>
      <c r="J30" s="300"/>
    </row>
    <row r="31" spans="1:10" ht="23.45" customHeight="1" x14ac:dyDescent="0.25">
      <c r="A31" s="28">
        <v>1</v>
      </c>
      <c r="B31" s="52">
        <v>15</v>
      </c>
      <c r="C31" s="10" t="str">
        <f>'технические заявки'!C223</f>
        <v>Колесник Артем</v>
      </c>
      <c r="D31" s="11">
        <f>'технические заявки'!E223</f>
        <v>16</v>
      </c>
      <c r="E31" s="11" t="str">
        <f>'технические заявки'!F223</f>
        <v>Нягань</v>
      </c>
      <c r="F31" s="105" t="s">
        <v>221</v>
      </c>
      <c r="G31" s="64"/>
      <c r="H31" s="209" t="s">
        <v>207</v>
      </c>
      <c r="I31" s="36" t="s">
        <v>103</v>
      </c>
      <c r="J31" s="60" t="str">
        <f>'технические заявки'!G223</f>
        <v>Кошкин В.В.</v>
      </c>
    </row>
    <row r="33" spans="1:11" x14ac:dyDescent="0.25">
      <c r="A33" s="54"/>
      <c r="B33" s="53"/>
      <c r="C33" s="4"/>
      <c r="D33" s="5"/>
      <c r="E33" s="5"/>
      <c r="F33" s="9"/>
      <c r="G33" s="9"/>
      <c r="H33" s="9"/>
      <c r="I33" s="27"/>
      <c r="J33" s="50"/>
    </row>
    <row r="34" spans="1:11" x14ac:dyDescent="0.25">
      <c r="A34" s="54"/>
      <c r="B34" s="53"/>
      <c r="C34" s="4"/>
      <c r="D34" s="5"/>
      <c r="E34" s="5"/>
      <c r="F34" s="9"/>
      <c r="G34" s="9"/>
      <c r="H34" s="9"/>
      <c r="I34" s="27"/>
      <c r="J34" s="50"/>
    </row>
    <row r="35" spans="1:11" x14ac:dyDescent="0.25">
      <c r="A35" s="54"/>
      <c r="B35" s="53"/>
      <c r="C35" s="37" t="s">
        <v>172</v>
      </c>
      <c r="D35" s="37"/>
      <c r="E35" s="37"/>
      <c r="F35" s="37"/>
      <c r="G35" s="37"/>
      <c r="H35" s="37"/>
      <c r="I35" s="37"/>
      <c r="J35" s="37"/>
      <c r="K35" s="37"/>
    </row>
    <row r="36" spans="1:11" x14ac:dyDescent="0.25">
      <c r="A36" s="54"/>
      <c r="B36" s="53"/>
      <c r="C36" s="301"/>
      <c r="D36" s="301"/>
      <c r="E36" s="301"/>
      <c r="F36" s="301"/>
      <c r="G36" s="301"/>
      <c r="H36" s="301"/>
      <c r="I36" s="301"/>
      <c r="J36" s="301"/>
      <c r="K36" s="61"/>
    </row>
    <row r="37" spans="1:11" ht="14.45" customHeight="1" x14ac:dyDescent="0.25">
      <c r="A37" s="54"/>
      <c r="B37" s="53"/>
      <c r="C37" s="37" t="s">
        <v>173</v>
      </c>
      <c r="D37" s="214"/>
      <c r="E37" s="214"/>
      <c r="F37" s="214"/>
      <c r="G37" s="214"/>
      <c r="H37" s="214"/>
      <c r="I37" s="214"/>
      <c r="J37" s="214"/>
      <c r="K37" s="214"/>
    </row>
    <row r="38" spans="1:11" x14ac:dyDescent="0.25">
      <c r="A38" s="54"/>
      <c r="B38" s="53"/>
      <c r="C38" s="4"/>
      <c r="D38" s="5"/>
      <c r="E38" s="5"/>
      <c r="F38" s="9"/>
      <c r="G38" s="9"/>
      <c r="H38" s="9"/>
      <c r="I38" s="27"/>
      <c r="J38" s="50"/>
    </row>
    <row r="39" spans="1:11" ht="15.75" x14ac:dyDescent="0.25">
      <c r="A39" s="309" t="s">
        <v>211</v>
      </c>
      <c r="B39" s="309"/>
      <c r="C39" s="309"/>
      <c r="D39" s="309"/>
      <c r="E39" s="309"/>
      <c r="F39" s="309"/>
      <c r="G39" s="309"/>
      <c r="H39" s="309"/>
      <c r="I39" s="309"/>
      <c r="J39" s="309"/>
    </row>
    <row r="40" spans="1:11" ht="15.75" x14ac:dyDescent="0.25">
      <c r="A40" s="312" t="s">
        <v>93</v>
      </c>
      <c r="B40" s="312"/>
      <c r="C40" s="312"/>
      <c r="D40" s="312"/>
      <c r="E40" s="312"/>
      <c r="F40" s="312"/>
      <c r="G40" s="312"/>
      <c r="H40" s="312"/>
      <c r="I40" s="312"/>
      <c r="J40" s="312"/>
    </row>
    <row r="41" spans="1:11" ht="15.75" x14ac:dyDescent="0.25">
      <c r="A41" s="311" t="s">
        <v>181</v>
      </c>
      <c r="B41" s="311"/>
      <c r="C41" s="311"/>
      <c r="D41" s="311"/>
      <c r="E41" s="311"/>
      <c r="F41" s="311"/>
      <c r="G41" s="311"/>
      <c r="H41" s="311"/>
      <c r="I41" s="311"/>
      <c r="J41" s="311"/>
    </row>
    <row r="42" spans="1:11" x14ac:dyDescent="0.25">
      <c r="A42" s="306"/>
      <c r="B42" s="306"/>
      <c r="C42" s="306"/>
      <c r="D42" s="2"/>
      <c r="E42" s="2"/>
      <c r="F42" s="29"/>
      <c r="G42" s="32"/>
      <c r="H42" s="32"/>
      <c r="I42" s="313" t="s">
        <v>169</v>
      </c>
      <c r="J42" s="313"/>
    </row>
    <row r="43" spans="1:11" ht="24.6" hidden="1" customHeight="1" x14ac:dyDescent="0.25">
      <c r="A43" s="308" t="s">
        <v>203</v>
      </c>
      <c r="B43" s="308"/>
      <c r="C43" s="308"/>
      <c r="D43" s="308"/>
      <c r="E43" s="308"/>
      <c r="F43" s="308"/>
      <c r="G43" s="308"/>
      <c r="H43" s="308"/>
      <c r="I43" s="308"/>
      <c r="J43" s="308"/>
    </row>
    <row r="44" spans="1:11" ht="25.5" customHeight="1" x14ac:dyDescent="0.25">
      <c r="A44" s="199" t="s">
        <v>26</v>
      </c>
      <c r="B44" s="199" t="s">
        <v>5</v>
      </c>
      <c r="C44" s="199" t="s">
        <v>3</v>
      </c>
      <c r="D44" s="199" t="s">
        <v>22</v>
      </c>
      <c r="E44" s="199" t="s">
        <v>4</v>
      </c>
      <c r="F44" s="200" t="s">
        <v>73</v>
      </c>
      <c r="G44" s="201" t="s">
        <v>14</v>
      </c>
      <c r="H44" s="201" t="s">
        <v>1</v>
      </c>
      <c r="I44" s="202" t="s">
        <v>2</v>
      </c>
      <c r="J44" s="202" t="s">
        <v>32</v>
      </c>
    </row>
    <row r="45" spans="1:11" ht="15.75" x14ac:dyDescent="0.25">
      <c r="A45" s="300" t="s">
        <v>18</v>
      </c>
      <c r="B45" s="300"/>
      <c r="C45" s="300"/>
      <c r="D45" s="300"/>
      <c r="E45" s="300"/>
      <c r="F45" s="300"/>
      <c r="G45" s="300"/>
      <c r="H45" s="300"/>
      <c r="I45" s="300"/>
      <c r="J45" s="300"/>
    </row>
    <row r="46" spans="1:11" ht="22.9" customHeight="1" x14ac:dyDescent="0.25">
      <c r="A46" s="141">
        <v>1</v>
      </c>
      <c r="B46" s="138">
        <v>17</v>
      </c>
      <c r="C46" s="139" t="str">
        <f>'технические заявки'!C58</f>
        <v>Воривская Алена</v>
      </c>
      <c r="D46" s="138">
        <f>'технические заявки'!E58</f>
        <v>14</v>
      </c>
      <c r="E46" s="138" t="str">
        <f>'технические заявки'!F58</f>
        <v>Кондинский район</v>
      </c>
      <c r="F46" s="140" t="s">
        <v>223</v>
      </c>
      <c r="G46" s="228"/>
      <c r="H46" s="216" t="s">
        <v>207</v>
      </c>
      <c r="I46" s="93">
        <v>150</v>
      </c>
      <c r="J46" s="142" t="str">
        <f>'технические заявки'!G58</f>
        <v>Тучин А.М.</v>
      </c>
    </row>
    <row r="47" spans="1:11" ht="21.75" customHeight="1" x14ac:dyDescent="0.25">
      <c r="A47" s="141">
        <v>2</v>
      </c>
      <c r="B47" s="138">
        <v>18</v>
      </c>
      <c r="C47" s="139" t="str">
        <f>'технические заявки'!C155</f>
        <v>Ромашова Жанетта</v>
      </c>
      <c r="D47" s="138">
        <f>'технические заявки'!E155</f>
        <v>12</v>
      </c>
      <c r="E47" s="138" t="str">
        <f>'технические заявки'!F155</f>
        <v>Сургутский район</v>
      </c>
      <c r="F47" s="140" t="s">
        <v>224</v>
      </c>
      <c r="G47" s="228"/>
      <c r="H47" s="216" t="s">
        <v>208</v>
      </c>
      <c r="I47" s="93">
        <v>142</v>
      </c>
      <c r="J47" s="142" t="str">
        <f>'технические заявки'!G155</f>
        <v>Потылицина Е.В.                 Землянский И.С.</v>
      </c>
    </row>
    <row r="48" spans="1:11" ht="21.75" customHeight="1" x14ac:dyDescent="0.25">
      <c r="A48" s="141">
        <v>3</v>
      </c>
      <c r="B48" s="52">
        <v>21</v>
      </c>
      <c r="C48" s="10" t="str">
        <f>'технические заявки'!C159</f>
        <v>Петросян Виктория</v>
      </c>
      <c r="D48" s="11">
        <f>'технические заявки'!E159</f>
        <v>13</v>
      </c>
      <c r="E48" s="11" t="str">
        <f>'технические заявки'!F159</f>
        <v>Сургутский район</v>
      </c>
      <c r="F48" s="105" t="s">
        <v>227</v>
      </c>
      <c r="G48" s="64"/>
      <c r="H48" s="209" t="s">
        <v>209</v>
      </c>
      <c r="I48" s="35">
        <v>134</v>
      </c>
      <c r="J48" s="60" t="str">
        <f>'технические заявки'!G159</f>
        <v>Потылицина Е.В.                 Землянский И.С.</v>
      </c>
    </row>
    <row r="49" spans="1:11" ht="23.25" customHeight="1" x14ac:dyDescent="0.25">
      <c r="A49" s="203">
        <v>4</v>
      </c>
      <c r="B49" s="204">
        <v>20</v>
      </c>
      <c r="C49" s="205" t="str">
        <f>'технические заявки'!C112</f>
        <v>Нарулина Кристина</v>
      </c>
      <c r="D49" s="204">
        <f>'технические заявки'!E112</f>
        <v>14</v>
      </c>
      <c r="E49" s="204" t="str">
        <f>'технические заявки'!F112</f>
        <v>Ханты-Мансийск</v>
      </c>
      <c r="F49" s="206" t="s">
        <v>228</v>
      </c>
      <c r="G49" s="229"/>
      <c r="H49" s="160">
        <v>4</v>
      </c>
      <c r="I49" s="160">
        <v>128</v>
      </c>
      <c r="J49" s="207" t="str">
        <f>'технические заявки'!G112</f>
        <v>Глухов Д.Н.</v>
      </c>
    </row>
    <row r="50" spans="1:11" ht="25.15" customHeight="1" x14ac:dyDescent="0.25">
      <c r="A50" s="141">
        <v>5</v>
      </c>
      <c r="B50" s="138">
        <v>19</v>
      </c>
      <c r="C50" s="139" t="str">
        <f>'технические заявки'!C187</f>
        <v>Сведенцева Виктория</v>
      </c>
      <c r="D50" s="138">
        <f>'технические заявки'!E187</f>
        <v>13</v>
      </c>
      <c r="E50" s="138" t="str">
        <f>'технические заявки'!F187</f>
        <v>Нижневартовск</v>
      </c>
      <c r="F50" s="140" t="s">
        <v>225</v>
      </c>
      <c r="G50" s="228"/>
      <c r="H50" s="93">
        <v>5</v>
      </c>
      <c r="I50" s="93">
        <v>122</v>
      </c>
      <c r="J50" s="142" t="str">
        <f>'технические заявки'!G187</f>
        <v>Абдуллин Р.И.</v>
      </c>
    </row>
    <row r="51" spans="1:11" ht="25.15" customHeight="1" x14ac:dyDescent="0.25">
      <c r="A51" s="141">
        <v>6</v>
      </c>
      <c r="B51" s="138">
        <v>16</v>
      </c>
      <c r="C51" s="139" t="str">
        <f>'технические заявки'!C113</f>
        <v>Ковалева Анна</v>
      </c>
      <c r="D51" s="138">
        <f>'технические заявки'!E113</f>
        <v>15</v>
      </c>
      <c r="E51" s="138" t="str">
        <f>'технические заявки'!F113</f>
        <v>Ханты-Мансийск</v>
      </c>
      <c r="F51" s="140" t="s">
        <v>226</v>
      </c>
      <c r="G51" s="228"/>
      <c r="H51" s="93">
        <v>6</v>
      </c>
      <c r="I51" s="93">
        <v>116</v>
      </c>
      <c r="J51" s="142" t="str">
        <f>'технические заявки'!G113</f>
        <v>Глухов Д.Н.</v>
      </c>
    </row>
    <row r="52" spans="1:11" ht="25.15" customHeight="1" x14ac:dyDescent="0.25">
      <c r="A52" s="203">
        <v>7</v>
      </c>
      <c r="B52" s="186">
        <v>22</v>
      </c>
      <c r="C52" s="187" t="str">
        <f>'технические заявки'!C188</f>
        <v>Сведенцева Ксения</v>
      </c>
      <c r="D52" s="188">
        <f>'технические заявки'!E188</f>
        <v>12</v>
      </c>
      <c r="E52" s="188" t="str">
        <f>'технические заявки'!F188</f>
        <v>Нижневартовск</v>
      </c>
      <c r="F52" s="189" t="s">
        <v>210</v>
      </c>
      <c r="G52" s="189" t="s">
        <v>103</v>
      </c>
      <c r="H52" s="189" t="s">
        <v>103</v>
      </c>
      <c r="I52" s="189" t="s">
        <v>103</v>
      </c>
      <c r="J52" s="191" t="str">
        <f>'технические заявки'!G188</f>
        <v>Абдуллин Р.И.</v>
      </c>
    </row>
    <row r="53" spans="1:11" ht="25.15" hidden="1" customHeight="1" x14ac:dyDescent="0.25">
      <c r="A53" s="308" t="s">
        <v>204</v>
      </c>
      <c r="B53" s="308"/>
      <c r="C53" s="308"/>
      <c r="D53" s="308"/>
      <c r="E53" s="308"/>
      <c r="F53" s="308"/>
      <c r="G53" s="308"/>
      <c r="H53" s="308"/>
      <c r="I53" s="308"/>
      <c r="J53" s="308"/>
    </row>
    <row r="54" spans="1:11" ht="15.75" x14ac:dyDescent="0.25">
      <c r="A54" s="300" t="s">
        <v>19</v>
      </c>
      <c r="B54" s="300"/>
      <c r="C54" s="300"/>
      <c r="D54" s="300"/>
      <c r="E54" s="300"/>
      <c r="F54" s="300"/>
      <c r="G54" s="300"/>
      <c r="H54" s="300"/>
      <c r="I54" s="300"/>
      <c r="J54" s="300"/>
      <c r="K54" t="s">
        <v>6</v>
      </c>
    </row>
    <row r="55" spans="1:11" ht="24" x14ac:dyDescent="0.25">
      <c r="A55" s="28">
        <v>1</v>
      </c>
      <c r="B55" s="52">
        <v>35</v>
      </c>
      <c r="C55" s="10" t="str">
        <f>'технические заявки'!C156</f>
        <v>Гасанов Оруджали</v>
      </c>
      <c r="D55" s="11">
        <f>'технические заявки'!E156</f>
        <v>14</v>
      </c>
      <c r="E55" s="11" t="str">
        <f>'технические заявки'!F156</f>
        <v>Сургутский район</v>
      </c>
      <c r="F55" s="105" t="s">
        <v>240</v>
      </c>
      <c r="G55" s="64"/>
      <c r="H55" s="209" t="s">
        <v>207</v>
      </c>
      <c r="I55" s="35">
        <v>150</v>
      </c>
      <c r="J55" s="60" t="str">
        <f>'технические заявки'!G156</f>
        <v>Потылицина Е.В.                 Землянский И.С.</v>
      </c>
    </row>
    <row r="56" spans="1:11" ht="48" x14ac:dyDescent="0.25">
      <c r="A56" s="28">
        <v>2</v>
      </c>
      <c r="B56" s="52">
        <v>23</v>
      </c>
      <c r="C56" s="10" t="str">
        <f>'технические заявки'!C30</f>
        <v>Кондратов Евгений</v>
      </c>
      <c r="D56" s="11">
        <f>'технические заявки'!E30</f>
        <v>14</v>
      </c>
      <c r="E56" s="11" t="str">
        <f>'технические заявки'!F30</f>
        <v>Березовский район</v>
      </c>
      <c r="F56" s="105" t="s">
        <v>229</v>
      </c>
      <c r="G56" s="64"/>
      <c r="H56" s="209" t="s">
        <v>208</v>
      </c>
      <c r="I56" s="35">
        <v>142</v>
      </c>
      <c r="J56" s="60" t="str">
        <f>'технические заявки'!G30</f>
        <v>Шуматбаев В.А.                    Борзяк И.В.                      Колмоченко П.С.                          Яковлев М.В.</v>
      </c>
    </row>
    <row r="57" spans="1:11" ht="48" x14ac:dyDescent="0.25">
      <c r="A57" s="28">
        <v>3</v>
      </c>
      <c r="B57" s="186">
        <v>34</v>
      </c>
      <c r="C57" s="187" t="str">
        <f>'технические заявки'!C32</f>
        <v>Иванов Семён</v>
      </c>
      <c r="D57" s="188">
        <f>'технические заявки'!E32</f>
        <v>15</v>
      </c>
      <c r="E57" s="188" t="str">
        <f>'технические заявки'!F32</f>
        <v>Березовский район</v>
      </c>
      <c r="F57" s="189" t="s">
        <v>236</v>
      </c>
      <c r="G57" s="225"/>
      <c r="H57" s="210" t="s">
        <v>209</v>
      </c>
      <c r="I57" s="198">
        <v>134</v>
      </c>
      <c r="J57" s="191" t="str">
        <f>'технические заявки'!G32</f>
        <v>Шуматбаев В.А.                    Борзяк И.В.                      Колмоченко П.С.                          Яковлев М.В.</v>
      </c>
    </row>
    <row r="58" spans="1:11" ht="22.5" customHeight="1" x14ac:dyDescent="0.25">
      <c r="A58" s="28">
        <v>4</v>
      </c>
      <c r="B58" s="52">
        <v>30</v>
      </c>
      <c r="C58" s="10" t="str">
        <f>'технические заявки'!C154</f>
        <v>Шевченко Георгий</v>
      </c>
      <c r="D58" s="11">
        <f>'технические заявки'!E154</f>
        <v>14</v>
      </c>
      <c r="E58" s="11" t="str">
        <f>'технические заявки'!F154</f>
        <v>Сургутский район</v>
      </c>
      <c r="F58" s="105" t="s">
        <v>233</v>
      </c>
      <c r="G58" s="64"/>
      <c r="H58" s="35">
        <v>4</v>
      </c>
      <c r="I58" s="35">
        <v>128</v>
      </c>
      <c r="J58" s="60" t="str">
        <f>'технические заявки'!G154</f>
        <v>Потылицина Е.В.                 Землянский И.С.</v>
      </c>
    </row>
    <row r="59" spans="1:11" ht="22.5" customHeight="1" x14ac:dyDescent="0.25">
      <c r="A59" s="28">
        <v>5</v>
      </c>
      <c r="B59" s="52">
        <v>37</v>
      </c>
      <c r="C59" s="10" t="str">
        <f>'технические заявки'!C63</f>
        <v>Агафонов Денис</v>
      </c>
      <c r="D59" s="11">
        <f>'технические заявки'!E63</f>
        <v>15</v>
      </c>
      <c r="E59" s="11" t="str">
        <f>'технические заявки'!F63</f>
        <v>Кондинский район</v>
      </c>
      <c r="F59" s="105" t="s">
        <v>241</v>
      </c>
      <c r="G59" s="64"/>
      <c r="H59" s="35">
        <v>5</v>
      </c>
      <c r="I59" s="35">
        <v>122</v>
      </c>
      <c r="J59" s="60" t="str">
        <f>'технические заявки'!G63</f>
        <v>Тучин А.М.</v>
      </c>
    </row>
    <row r="60" spans="1:11" ht="22.5" customHeight="1" x14ac:dyDescent="0.25">
      <c r="A60" s="28">
        <v>6</v>
      </c>
      <c r="B60" s="52">
        <v>31</v>
      </c>
      <c r="C60" s="10" t="str">
        <f>'технические заявки'!C59</f>
        <v>Пакишев Герман</v>
      </c>
      <c r="D60" s="11">
        <f>'технические заявки'!E59</f>
        <v>15</v>
      </c>
      <c r="E60" s="11" t="str">
        <f>'технические заявки'!F59</f>
        <v>Кондинский район</v>
      </c>
      <c r="F60" s="105" t="s">
        <v>237</v>
      </c>
      <c r="G60" s="64"/>
      <c r="H60" s="35">
        <v>6</v>
      </c>
      <c r="I60" s="35">
        <v>116</v>
      </c>
      <c r="J60" s="60" t="str">
        <f>'технические заявки'!G59</f>
        <v>Тучин А.М.</v>
      </c>
    </row>
    <row r="61" spans="1:11" ht="22.5" customHeight="1" x14ac:dyDescent="0.25">
      <c r="A61" s="28">
        <v>7</v>
      </c>
      <c r="B61" s="186">
        <v>29</v>
      </c>
      <c r="C61" s="187" t="str">
        <f>'технические заявки'!C215</f>
        <v>Зубарев Николай</v>
      </c>
      <c r="D61" s="188">
        <f>'технические заявки'!E215</f>
        <v>15</v>
      </c>
      <c r="E61" s="188" t="str">
        <f>'технические заявки'!F215</f>
        <v>Нягань</v>
      </c>
      <c r="F61" s="189" t="s">
        <v>234</v>
      </c>
      <c r="G61" s="225"/>
      <c r="H61" s="198">
        <v>7</v>
      </c>
      <c r="I61" s="198">
        <v>112</v>
      </c>
      <c r="J61" s="191" t="str">
        <f>'технические заявки'!G215</f>
        <v>Кошкин В.В.</v>
      </c>
    </row>
    <row r="62" spans="1:11" ht="21" customHeight="1" x14ac:dyDescent="0.25">
      <c r="A62" s="28">
        <v>8</v>
      </c>
      <c r="B62" s="52">
        <v>26</v>
      </c>
      <c r="C62" s="10" t="str">
        <f>'технические заявки'!C65</f>
        <v>Воривский Валентин</v>
      </c>
      <c r="D62" s="11">
        <f>'технические заявки'!E65</f>
        <v>15</v>
      </c>
      <c r="E62" s="11" t="str">
        <f>'технические заявки'!F65</f>
        <v>Кондинский район</v>
      </c>
      <c r="F62" s="105" t="s">
        <v>230</v>
      </c>
      <c r="G62" s="64"/>
      <c r="H62" s="35">
        <v>8</v>
      </c>
      <c r="I62" s="35">
        <v>108</v>
      </c>
      <c r="J62" s="60" t="str">
        <f>'технические заявки'!G65</f>
        <v>Тучин А.М.</v>
      </c>
    </row>
    <row r="63" spans="1:11" ht="21" customHeight="1" x14ac:dyDescent="0.25">
      <c r="A63" s="28">
        <v>9</v>
      </c>
      <c r="B63" s="52">
        <v>38</v>
      </c>
      <c r="C63" s="10" t="str">
        <f>'технические заявки'!C114</f>
        <v>Токтомов Нурсаид</v>
      </c>
      <c r="D63" s="11">
        <f>'технические заявки'!E114</f>
        <v>13</v>
      </c>
      <c r="E63" s="11" t="str">
        <f>'технические заявки'!F114</f>
        <v>Ханты-Мансийск</v>
      </c>
      <c r="F63" s="105" t="s">
        <v>242</v>
      </c>
      <c r="G63" s="64"/>
      <c r="H63" s="35">
        <v>9</v>
      </c>
      <c r="I63" s="35">
        <v>104</v>
      </c>
      <c r="J63" s="60" t="str">
        <f>'технические заявки'!G114</f>
        <v>Глухов Д.Н.</v>
      </c>
    </row>
    <row r="64" spans="1:11" ht="21" customHeight="1" x14ac:dyDescent="0.25">
      <c r="A64" s="28">
        <v>10</v>
      </c>
      <c r="B64" s="52">
        <v>27</v>
      </c>
      <c r="C64" s="10" t="str">
        <f>'технические заявки'!C111</f>
        <v>Анцыбулин Игнат</v>
      </c>
      <c r="D64" s="11">
        <f>'технические заявки'!E111</f>
        <v>14</v>
      </c>
      <c r="E64" s="11" t="str">
        <f>'технические заявки'!F111</f>
        <v>Ханты-Мансийск</v>
      </c>
      <c r="F64" s="105" t="s">
        <v>235</v>
      </c>
      <c r="G64" s="64"/>
      <c r="H64" s="35">
        <v>10</v>
      </c>
      <c r="I64" s="35">
        <v>100</v>
      </c>
      <c r="J64" s="60" t="str">
        <f>'технические заявки'!G111</f>
        <v>Глухов Д.Н.</v>
      </c>
    </row>
    <row r="65" spans="1:11" ht="24.6" customHeight="1" x14ac:dyDescent="0.25">
      <c r="A65" s="28">
        <v>11</v>
      </c>
      <c r="B65" s="186">
        <v>25</v>
      </c>
      <c r="C65" s="187" t="str">
        <f>'технические заявки'!C214</f>
        <v>Бондаренко Игнат</v>
      </c>
      <c r="D65" s="188">
        <f>'технические заявки'!E214</f>
        <v>12</v>
      </c>
      <c r="E65" s="188" t="str">
        <f>'технические заявки'!F214</f>
        <v>Нягань</v>
      </c>
      <c r="F65" s="189" t="s">
        <v>231</v>
      </c>
      <c r="G65" s="225"/>
      <c r="H65" s="198">
        <v>11</v>
      </c>
      <c r="I65" s="198">
        <v>96</v>
      </c>
      <c r="J65" s="191" t="str">
        <f>'технические заявки'!G214</f>
        <v>Кошкин В.В.</v>
      </c>
    </row>
    <row r="66" spans="1:11" ht="24.75" customHeight="1" x14ac:dyDescent="0.25">
      <c r="A66" s="28">
        <v>12</v>
      </c>
      <c r="B66" s="52">
        <v>33</v>
      </c>
      <c r="C66" s="10" t="str">
        <f>'технические заявки'!C184</f>
        <v>Назаров Иван</v>
      </c>
      <c r="D66" s="11">
        <f>'технические заявки'!E184</f>
        <v>14</v>
      </c>
      <c r="E66" s="11" t="str">
        <f>'технические заявки'!F184</f>
        <v>Нижневартовск</v>
      </c>
      <c r="F66" s="105" t="s">
        <v>238</v>
      </c>
      <c r="G66" s="64"/>
      <c r="H66" s="35">
        <v>12</v>
      </c>
      <c r="I66" s="35">
        <v>92</v>
      </c>
      <c r="J66" s="60" t="str">
        <f>'технические заявки'!G184</f>
        <v>Абдуллин Р.И.</v>
      </c>
    </row>
    <row r="67" spans="1:11" ht="21.75" customHeight="1" x14ac:dyDescent="0.25">
      <c r="A67" s="28">
        <v>13</v>
      </c>
      <c r="B67" s="52">
        <v>36</v>
      </c>
      <c r="C67" s="10" t="str">
        <f>'технические заявки'!C218</f>
        <v>Шайхинуров Ильнур</v>
      </c>
      <c r="D67" s="11">
        <f>'технические заявки'!E218</f>
        <v>14</v>
      </c>
      <c r="E67" s="11" t="str">
        <f>'технические заявки'!F218</f>
        <v>Нягань</v>
      </c>
      <c r="F67" s="105" t="s">
        <v>243</v>
      </c>
      <c r="G67" s="64"/>
      <c r="H67" s="35">
        <v>13</v>
      </c>
      <c r="I67" s="35">
        <v>88</v>
      </c>
      <c r="J67" s="60" t="str">
        <f>'технические заявки'!G218</f>
        <v>Кошкин В.В.</v>
      </c>
    </row>
    <row r="68" spans="1:11" ht="24.75" customHeight="1" x14ac:dyDescent="0.25">
      <c r="A68" s="28">
        <v>14</v>
      </c>
      <c r="B68" s="52">
        <v>32</v>
      </c>
      <c r="C68" s="10" t="str">
        <f>'технические заявки'!C221</f>
        <v>Бывальцев Даниил</v>
      </c>
      <c r="D68" s="11">
        <f>'технические заявки'!E221</f>
        <v>15</v>
      </c>
      <c r="E68" s="11" t="str">
        <f>'технические заявки'!F221</f>
        <v>Нягань</v>
      </c>
      <c r="F68" s="105" t="s">
        <v>239</v>
      </c>
      <c r="G68" s="64"/>
      <c r="H68" s="35">
        <v>14</v>
      </c>
      <c r="I68" s="35">
        <v>84</v>
      </c>
      <c r="J68" s="60" t="str">
        <f>'технические заявки'!G221</f>
        <v>Кошкин В.В.</v>
      </c>
    </row>
    <row r="69" spans="1:11" ht="24" customHeight="1" x14ac:dyDescent="0.25">
      <c r="A69" s="28">
        <v>15</v>
      </c>
      <c r="B69" s="52">
        <v>24</v>
      </c>
      <c r="C69" s="10" t="str">
        <f>'технические заявки'!C186</f>
        <v>Сведенцев Максим</v>
      </c>
      <c r="D69" s="11">
        <f>'технические заявки'!E186</f>
        <v>13</v>
      </c>
      <c r="E69" s="11" t="str">
        <f>'технические заявки'!F186</f>
        <v>Нижневартовск</v>
      </c>
      <c r="F69" s="105" t="s">
        <v>232</v>
      </c>
      <c r="G69" s="64"/>
      <c r="H69" s="35">
        <v>15</v>
      </c>
      <c r="I69" s="35">
        <v>80</v>
      </c>
      <c r="J69" s="60" t="str">
        <f>'технические заявки'!G186</f>
        <v>Абдуллин Р.И.</v>
      </c>
    </row>
    <row r="70" spans="1:11" ht="24" customHeight="1" x14ac:dyDescent="0.25">
      <c r="A70" s="28">
        <v>16</v>
      </c>
      <c r="B70" s="52">
        <v>28</v>
      </c>
      <c r="C70" s="10" t="str">
        <f>'технические заявки'!C132</f>
        <v>Обухов Дмитрий</v>
      </c>
      <c r="D70" s="11">
        <f>'технические заявки'!E132</f>
        <v>15</v>
      </c>
      <c r="E70" s="11" t="str">
        <f>'технические заявки'!F132</f>
        <v>Сургут</v>
      </c>
      <c r="F70" s="215">
        <v>7.6539351851851855E-4</v>
      </c>
      <c r="G70" s="64"/>
      <c r="H70" s="35">
        <v>16</v>
      </c>
      <c r="I70" s="35">
        <v>76</v>
      </c>
      <c r="J70" s="60" t="str">
        <f>'технические заявки'!G132</f>
        <v xml:space="preserve">Евдокимов А.С. </v>
      </c>
    </row>
    <row r="71" spans="1:11" x14ac:dyDescent="0.25">
      <c r="A71" s="128"/>
      <c r="B71" s="129"/>
      <c r="C71" s="130"/>
      <c r="D71" s="131"/>
      <c r="E71" s="131"/>
      <c r="F71" s="132"/>
      <c r="G71" s="132"/>
      <c r="H71" s="133"/>
      <c r="I71" s="128"/>
      <c r="J71" s="134"/>
    </row>
    <row r="72" spans="1:11" x14ac:dyDescent="0.25">
      <c r="A72" s="128"/>
      <c r="B72" s="129"/>
      <c r="C72" s="37" t="s">
        <v>172</v>
      </c>
      <c r="D72" s="37"/>
      <c r="E72" s="37"/>
      <c r="F72" s="37"/>
      <c r="G72" s="37"/>
      <c r="H72" s="37"/>
      <c r="I72" s="37"/>
      <c r="J72" s="37"/>
      <c r="K72" s="37"/>
    </row>
    <row r="73" spans="1:11" x14ac:dyDescent="0.25">
      <c r="A73" s="128"/>
      <c r="B73" s="129"/>
      <c r="C73" s="301"/>
      <c r="D73" s="301"/>
      <c r="E73" s="301"/>
      <c r="F73" s="301"/>
      <c r="G73" s="301"/>
      <c r="H73" s="301"/>
      <c r="I73" s="301"/>
      <c r="J73" s="301"/>
      <c r="K73" s="61"/>
    </row>
    <row r="74" spans="1:11" ht="14.45" customHeight="1" x14ac:dyDescent="0.25">
      <c r="A74" s="128"/>
      <c r="B74" s="129"/>
      <c r="C74" s="37" t="s">
        <v>173</v>
      </c>
      <c r="D74" s="214"/>
      <c r="E74" s="214"/>
      <c r="F74" s="214"/>
      <c r="G74" s="214"/>
      <c r="H74" s="214"/>
      <c r="I74" s="214"/>
      <c r="J74" s="214"/>
      <c r="K74" s="214"/>
    </row>
    <row r="75" spans="1:11" ht="15.75" x14ac:dyDescent="0.25">
      <c r="A75" s="309" t="s">
        <v>211</v>
      </c>
      <c r="B75" s="309"/>
      <c r="C75" s="309"/>
      <c r="D75" s="309"/>
      <c r="E75" s="309"/>
      <c r="F75" s="309"/>
      <c r="G75" s="309"/>
      <c r="H75" s="309"/>
      <c r="I75" s="309"/>
      <c r="J75" s="309"/>
      <c r="K75" s="26"/>
    </row>
    <row r="76" spans="1:11" ht="15.75" x14ac:dyDescent="0.25">
      <c r="A76" s="312" t="s">
        <v>93</v>
      </c>
      <c r="B76" s="312"/>
      <c r="C76" s="312"/>
      <c r="D76" s="312"/>
      <c r="E76" s="312"/>
      <c r="F76" s="312"/>
      <c r="G76" s="312"/>
      <c r="H76" s="312"/>
      <c r="I76" s="312"/>
      <c r="J76" s="312"/>
    </row>
    <row r="77" spans="1:11" ht="15.75" x14ac:dyDescent="0.25">
      <c r="A77" s="311" t="s">
        <v>182</v>
      </c>
      <c r="B77" s="311"/>
      <c r="C77" s="311"/>
      <c r="D77" s="311"/>
      <c r="E77" s="311"/>
      <c r="F77" s="311"/>
      <c r="G77" s="311"/>
      <c r="H77" s="311"/>
      <c r="I77" s="311"/>
      <c r="J77" s="311"/>
    </row>
    <row r="78" spans="1:11" ht="16.5" customHeight="1" x14ac:dyDescent="0.3">
      <c r="A78" s="310"/>
      <c r="B78" s="310"/>
      <c r="C78" s="310"/>
      <c r="D78" s="246"/>
      <c r="E78" s="246"/>
      <c r="F78" s="247"/>
      <c r="G78" s="248"/>
      <c r="H78" s="248"/>
      <c r="I78" s="307" t="s">
        <v>169</v>
      </c>
      <c r="J78" s="307"/>
    </row>
    <row r="79" spans="1:11" ht="5.45" hidden="1" customHeight="1" x14ac:dyDescent="0.25">
      <c r="A79" s="308" t="s">
        <v>205</v>
      </c>
      <c r="B79" s="308"/>
      <c r="C79" s="308"/>
      <c r="D79" s="308"/>
      <c r="E79" s="308"/>
      <c r="F79" s="308"/>
      <c r="G79" s="308"/>
      <c r="H79" s="308"/>
      <c r="I79" s="308"/>
      <c r="J79" s="308"/>
    </row>
    <row r="80" spans="1:11" ht="24" x14ac:dyDescent="0.25">
      <c r="A80" s="199" t="s">
        <v>26</v>
      </c>
      <c r="B80" s="199" t="s">
        <v>5</v>
      </c>
      <c r="C80" s="199" t="s">
        <v>3</v>
      </c>
      <c r="D80" s="199" t="s">
        <v>22</v>
      </c>
      <c r="E80" s="199" t="s">
        <v>4</v>
      </c>
      <c r="F80" s="200" t="s">
        <v>73</v>
      </c>
      <c r="G80" s="201" t="s">
        <v>14</v>
      </c>
      <c r="H80" s="201" t="s">
        <v>1</v>
      </c>
      <c r="I80" s="202" t="s">
        <v>2</v>
      </c>
      <c r="J80" s="202" t="s">
        <v>32</v>
      </c>
    </row>
    <row r="81" spans="1:14" x14ac:dyDescent="0.25">
      <c r="A81" s="302" t="s">
        <v>101</v>
      </c>
      <c r="B81" s="302"/>
      <c r="C81" s="302"/>
      <c r="D81" s="302"/>
      <c r="E81" s="302"/>
      <c r="F81" s="302"/>
      <c r="G81" s="302"/>
      <c r="H81" s="302"/>
      <c r="I81" s="302"/>
      <c r="J81" s="302"/>
    </row>
    <row r="82" spans="1:14" ht="18.75" customHeight="1" x14ac:dyDescent="0.25">
      <c r="A82" s="137">
        <v>1</v>
      </c>
      <c r="B82" s="138">
        <v>41</v>
      </c>
      <c r="C82" s="139" t="str">
        <f>'технические заявки'!C183</f>
        <v>Стрелкова Ксения</v>
      </c>
      <c r="D82" s="138">
        <f>'технические заявки'!E183</f>
        <v>16</v>
      </c>
      <c r="E82" s="138" t="str">
        <f>'технические заявки'!F183</f>
        <v>Нижневартовск</v>
      </c>
      <c r="F82" s="217">
        <v>1.2652777777777777E-3</v>
      </c>
      <c r="G82" s="228"/>
      <c r="H82" s="216" t="s">
        <v>207</v>
      </c>
      <c r="I82" s="93">
        <v>150</v>
      </c>
      <c r="J82" s="142" t="str">
        <f>'технические заявки'!G183</f>
        <v>Абдуллин Р.И.</v>
      </c>
    </row>
    <row r="83" spans="1:14" ht="18.75" customHeight="1" x14ac:dyDescent="0.25">
      <c r="A83" s="137">
        <v>2</v>
      </c>
      <c r="B83" s="138">
        <v>39</v>
      </c>
      <c r="C83" s="139" t="str">
        <f>'технические заявки'!C57</f>
        <v>Зырянова Виктория</v>
      </c>
      <c r="D83" s="138">
        <f>'технические заявки'!E57</f>
        <v>16</v>
      </c>
      <c r="E83" s="138" t="str">
        <f>'технические заявки'!F57</f>
        <v>Кондинский район</v>
      </c>
      <c r="F83" s="217">
        <v>2.0488425925925926E-3</v>
      </c>
      <c r="G83" s="228"/>
      <c r="H83" s="216" t="s">
        <v>208</v>
      </c>
      <c r="I83" s="93">
        <v>142</v>
      </c>
      <c r="J83" s="142" t="str">
        <f>'технические заявки'!G57</f>
        <v>Тучин А.М.</v>
      </c>
    </row>
    <row r="84" spans="1:14" ht="21.75" customHeight="1" x14ac:dyDescent="0.25">
      <c r="A84" s="208">
        <v>3</v>
      </c>
      <c r="B84" s="204">
        <v>40</v>
      </c>
      <c r="C84" s="205" t="str">
        <f>'технические заявки'!C82</f>
        <v>Габачиева Ирина</v>
      </c>
      <c r="D84" s="204">
        <f>'технические заявки'!E82</f>
        <v>19</v>
      </c>
      <c r="E84" s="204" t="str">
        <f>'технические заявки'!F82</f>
        <v>Нефтеюганск</v>
      </c>
      <c r="F84" s="218">
        <v>2.4003472222222226E-3</v>
      </c>
      <c r="G84" s="229"/>
      <c r="H84" s="220" t="s">
        <v>209</v>
      </c>
      <c r="I84" s="160">
        <v>134</v>
      </c>
      <c r="J84" s="207" t="str">
        <f>'технические заявки'!G82</f>
        <v>Лысых В.А.                           Ширшов С.В.</v>
      </c>
    </row>
    <row r="85" spans="1:14" ht="20.45" hidden="1" customHeight="1" x14ac:dyDescent="0.25">
      <c r="A85" s="308" t="s">
        <v>206</v>
      </c>
      <c r="B85" s="308"/>
      <c r="C85" s="308"/>
      <c r="D85" s="308"/>
      <c r="E85" s="308"/>
      <c r="F85" s="308"/>
      <c r="G85" s="308"/>
      <c r="H85" s="308"/>
      <c r="I85" s="308"/>
      <c r="J85" s="308"/>
    </row>
    <row r="86" spans="1:14" x14ac:dyDescent="0.25">
      <c r="A86" s="302" t="s">
        <v>34</v>
      </c>
      <c r="B86" s="302"/>
      <c r="C86" s="302"/>
      <c r="D86" s="302"/>
      <c r="E86" s="302"/>
      <c r="F86" s="302"/>
      <c r="G86" s="302"/>
      <c r="H86" s="302"/>
      <c r="I86" s="302"/>
      <c r="J86" s="302"/>
      <c r="N86" t="s">
        <v>6</v>
      </c>
    </row>
    <row r="87" spans="1:14" ht="19.5" customHeight="1" x14ac:dyDescent="0.25">
      <c r="A87" s="208">
        <v>1</v>
      </c>
      <c r="B87" s="204">
        <v>42</v>
      </c>
      <c r="C87" s="205" t="str">
        <f>'технические заявки'!C130</f>
        <v>Семененко Дарья</v>
      </c>
      <c r="D87" s="204">
        <f>'технические заявки'!E130</f>
        <v>17</v>
      </c>
      <c r="E87" s="204" t="str">
        <f>'технические заявки'!F130</f>
        <v>Сургут</v>
      </c>
      <c r="F87" s="218">
        <v>3.6576388888888891E-3</v>
      </c>
      <c r="G87" s="229"/>
      <c r="H87" s="203" t="s">
        <v>207</v>
      </c>
      <c r="I87" s="160">
        <v>150</v>
      </c>
      <c r="J87" s="207" t="str">
        <f>'технические заявки'!G130</f>
        <v xml:space="preserve">Евдокимов А.С. </v>
      </c>
    </row>
    <row r="88" spans="1:14" x14ac:dyDescent="0.25">
      <c r="A88" s="302" t="s">
        <v>33</v>
      </c>
      <c r="B88" s="302"/>
      <c r="C88" s="302"/>
      <c r="D88" s="302"/>
      <c r="E88" s="302"/>
      <c r="F88" s="302"/>
      <c r="G88" s="302"/>
      <c r="H88" s="302"/>
      <c r="I88" s="302"/>
      <c r="J88" s="302"/>
    </row>
    <row r="89" spans="1:14" ht="21" customHeight="1" x14ac:dyDescent="0.25">
      <c r="A89" s="28">
        <v>1</v>
      </c>
      <c r="B89" s="52">
        <v>52</v>
      </c>
      <c r="C89" s="10" t="str">
        <f>'технические заявки'!C131</f>
        <v>Саввин Арсений</v>
      </c>
      <c r="D89" s="11">
        <f>'технические заявки'!E131</f>
        <v>17</v>
      </c>
      <c r="E89" s="11" t="str">
        <f>'технические заявки'!F131</f>
        <v>Сургут</v>
      </c>
      <c r="F89" s="215">
        <v>2.2762731481481484E-3</v>
      </c>
      <c r="G89" s="64"/>
      <c r="H89" s="221" t="s">
        <v>207</v>
      </c>
      <c r="I89" s="35">
        <v>150</v>
      </c>
      <c r="J89" s="60" t="str">
        <f>'технические заявки'!G131</f>
        <v xml:space="preserve">Евдокимов А.С. </v>
      </c>
    </row>
    <row r="90" spans="1:14" ht="22.5" customHeight="1" x14ac:dyDescent="0.25">
      <c r="A90" s="28">
        <v>2</v>
      </c>
      <c r="B90" s="52">
        <v>44</v>
      </c>
      <c r="C90" s="10" t="str">
        <f>'технические заявки'!C135</f>
        <v>Гридасов Михаил</v>
      </c>
      <c r="D90" s="11">
        <f>'технические заявки'!E135</f>
        <v>19</v>
      </c>
      <c r="E90" s="11" t="str">
        <f>'технические заявки'!F135</f>
        <v>Сургут</v>
      </c>
      <c r="F90" s="215">
        <v>2.3872685185185186E-3</v>
      </c>
      <c r="G90" s="64"/>
      <c r="H90" s="221" t="s">
        <v>208</v>
      </c>
      <c r="I90" s="35">
        <v>142</v>
      </c>
      <c r="J90" s="60" t="str">
        <f>'технические заявки'!G135</f>
        <v xml:space="preserve">Евдокимов А.С. </v>
      </c>
    </row>
    <row r="91" spans="1:14" ht="48" x14ac:dyDescent="0.25">
      <c r="A91" s="28">
        <v>3</v>
      </c>
      <c r="B91" s="52">
        <v>49</v>
      </c>
      <c r="C91" s="10" t="str">
        <f>'технические заявки'!C26</f>
        <v>Аниськов Владимир</v>
      </c>
      <c r="D91" s="11">
        <f>'технические заявки'!E26</f>
        <v>17</v>
      </c>
      <c r="E91" s="11" t="str">
        <f>'технические заявки'!F26</f>
        <v>Березовский район</v>
      </c>
      <c r="F91" s="215">
        <v>2.4204861111111111E-3</v>
      </c>
      <c r="G91" s="64"/>
      <c r="H91" s="221" t="s">
        <v>209</v>
      </c>
      <c r="I91" s="35">
        <v>134</v>
      </c>
      <c r="J91" s="60" t="str">
        <f>'технические заявки'!G26</f>
        <v>Шуматбаев В.А.                    Борзяк И.В.                      Колмоченко П.С.                          Яковлев М.В.</v>
      </c>
    </row>
    <row r="92" spans="1:14" ht="20.25" customHeight="1" x14ac:dyDescent="0.25">
      <c r="A92" s="28">
        <v>4</v>
      </c>
      <c r="B92" s="52">
        <v>56</v>
      </c>
      <c r="C92" s="10" t="str">
        <f>'технические заявки'!C133</f>
        <v>Райнингер Николай</v>
      </c>
      <c r="D92" s="11">
        <f>'технические заявки'!E133</f>
        <v>20</v>
      </c>
      <c r="E92" s="11" t="str">
        <f>'технические заявки'!F133</f>
        <v>Сургут</v>
      </c>
      <c r="F92" s="215">
        <v>2.4476851851851851E-3</v>
      </c>
      <c r="G92" s="64"/>
      <c r="H92" s="105" t="s">
        <v>244</v>
      </c>
      <c r="I92" s="35">
        <v>128</v>
      </c>
      <c r="J92" s="60" t="str">
        <f>'технические заявки'!G133</f>
        <v xml:space="preserve">Евдокимов А.С. </v>
      </c>
    </row>
    <row r="93" spans="1:14" ht="21.75" customHeight="1" x14ac:dyDescent="0.25">
      <c r="A93" s="28">
        <v>5</v>
      </c>
      <c r="B93" s="52">
        <v>60</v>
      </c>
      <c r="C93" s="10" t="str">
        <f>'технические заявки'!C134</f>
        <v>Сбитяков Никита</v>
      </c>
      <c r="D93" s="11">
        <f>'технические заявки'!E134</f>
        <v>17</v>
      </c>
      <c r="E93" s="11" t="str">
        <f>'технические заявки'!F134</f>
        <v>Сургут</v>
      </c>
      <c r="F93" s="215">
        <v>2.5515046296296297E-3</v>
      </c>
      <c r="G93" s="64"/>
      <c r="H93" s="105" t="s">
        <v>245</v>
      </c>
      <c r="I93" s="35">
        <v>122</v>
      </c>
      <c r="J93" s="60" t="str">
        <f>'технические заявки'!G134</f>
        <v xml:space="preserve">Евдокимов А.С. </v>
      </c>
    </row>
    <row r="94" spans="1:14" ht="48" x14ac:dyDescent="0.25">
      <c r="A94" s="28">
        <v>6</v>
      </c>
      <c r="B94" s="186">
        <v>53</v>
      </c>
      <c r="C94" s="187" t="str">
        <f>'технические заявки'!C34</f>
        <v>Санжин Вячеслав</v>
      </c>
      <c r="D94" s="188">
        <f>'технические заявки'!E34</f>
        <v>16</v>
      </c>
      <c r="E94" s="188" t="str">
        <f>'технические заявки'!F34</f>
        <v>Березовский район</v>
      </c>
      <c r="F94" s="219">
        <v>2.5962962962962962E-3</v>
      </c>
      <c r="G94" s="225"/>
      <c r="H94" s="105" t="s">
        <v>246</v>
      </c>
      <c r="I94" s="198">
        <v>116</v>
      </c>
      <c r="J94" s="191" t="str">
        <f>'технические заявки'!G34</f>
        <v>Шуматбаев В.А.                    Борзяк И.В.                      Колмоченко П.С.                          Яковлев М.В.</v>
      </c>
    </row>
    <row r="95" spans="1:14" ht="21" customHeight="1" x14ac:dyDescent="0.25">
      <c r="A95" s="28">
        <v>7</v>
      </c>
      <c r="B95" s="52">
        <v>43</v>
      </c>
      <c r="C95" s="10" t="str">
        <f>'технические заявки'!C60</f>
        <v>Давыдов Данил</v>
      </c>
      <c r="D95" s="11">
        <f>'технические заявки'!E60</f>
        <v>20</v>
      </c>
      <c r="E95" s="11" t="str">
        <f>'технические заявки'!F60</f>
        <v>Кондинский район</v>
      </c>
      <c r="F95" s="215">
        <v>2.6111111111111109E-3</v>
      </c>
      <c r="G95" s="64"/>
      <c r="H95" s="105" t="s">
        <v>247</v>
      </c>
      <c r="I95" s="35">
        <v>112</v>
      </c>
      <c r="J95" s="60" t="str">
        <f>'технические заявки'!G60</f>
        <v>Тучин А.М.</v>
      </c>
    </row>
    <row r="96" spans="1:14" ht="22.5" customHeight="1" x14ac:dyDescent="0.25">
      <c r="A96" s="28">
        <v>8</v>
      </c>
      <c r="B96" s="52">
        <v>57</v>
      </c>
      <c r="C96" s="10" t="str">
        <f>'технические заявки'!C64</f>
        <v>Жуланов Егор</v>
      </c>
      <c r="D96" s="11">
        <f>'технические заявки'!E64</f>
        <v>17</v>
      </c>
      <c r="E96" s="11" t="str">
        <f>'технические заявки'!F64</f>
        <v>Кондинский район</v>
      </c>
      <c r="F96" s="215">
        <v>2.7546296296296294E-3</v>
      </c>
      <c r="G96" s="64"/>
      <c r="H96" s="105" t="s">
        <v>248</v>
      </c>
      <c r="I96" s="35">
        <v>108</v>
      </c>
      <c r="J96" s="60" t="str">
        <f>'технические заявки'!G64</f>
        <v>Тучин А.М.</v>
      </c>
    </row>
    <row r="97" spans="1:11" ht="19.5" customHeight="1" x14ac:dyDescent="0.25">
      <c r="A97" s="28">
        <v>9</v>
      </c>
      <c r="B97" s="52">
        <v>54</v>
      </c>
      <c r="C97" s="10" t="str">
        <f>'технические заявки'!C217</f>
        <v>Новаков Артем</v>
      </c>
      <c r="D97" s="11">
        <f>'технические заявки'!E217</f>
        <v>16</v>
      </c>
      <c r="E97" s="11" t="str">
        <f>'технические заявки'!F217</f>
        <v>Нягань</v>
      </c>
      <c r="F97" s="215">
        <v>2.7824074074074075E-3</v>
      </c>
      <c r="G97" s="64"/>
      <c r="H97" s="105" t="s">
        <v>249</v>
      </c>
      <c r="I97" s="35">
        <v>104</v>
      </c>
      <c r="J97" s="60" t="str">
        <f>'технические заявки'!G217</f>
        <v>Кошкин В.В.</v>
      </c>
    </row>
    <row r="98" spans="1:11" ht="22.5" customHeight="1" x14ac:dyDescent="0.25">
      <c r="A98" s="28">
        <v>10</v>
      </c>
      <c r="B98" s="52">
        <v>55</v>
      </c>
      <c r="C98" s="10" t="str">
        <f>'технические заявки'!C28</f>
        <v>Кириченко Ярослав</v>
      </c>
      <c r="D98" s="11">
        <f>'технические заявки'!E28</f>
        <v>17</v>
      </c>
      <c r="E98" s="11" t="str">
        <f>'технические заявки'!F28</f>
        <v>Березовский район</v>
      </c>
      <c r="F98" s="215">
        <v>2.8180555555555559E-3</v>
      </c>
      <c r="G98" s="64"/>
      <c r="H98" s="105" t="s">
        <v>250</v>
      </c>
      <c r="I98" s="35">
        <v>100</v>
      </c>
      <c r="J98" s="60" t="str">
        <f>'технические заявки'!G28</f>
        <v>Шуматбаев В.А.                    Борзяк И.В.                      Колмоченко П.С.                          Яковлев М.В.</v>
      </c>
    </row>
    <row r="99" spans="1:11" ht="21.75" customHeight="1" x14ac:dyDescent="0.25">
      <c r="A99" s="28">
        <v>11</v>
      </c>
      <c r="B99" s="52">
        <v>47</v>
      </c>
      <c r="C99" s="10" t="str">
        <f>'технические заявки'!C129</f>
        <v>Мыльников Максим</v>
      </c>
      <c r="D99" s="11">
        <f>'технические заявки'!E129</f>
        <v>18</v>
      </c>
      <c r="E99" s="11" t="str">
        <f>'технические заявки'!F129</f>
        <v>Сургут</v>
      </c>
      <c r="F99" s="215">
        <v>2.8961805555555551E-3</v>
      </c>
      <c r="G99" s="64"/>
      <c r="H99" s="105" t="s">
        <v>251</v>
      </c>
      <c r="I99" s="35">
        <v>96</v>
      </c>
      <c r="J99" s="60" t="str">
        <f>'технические заявки'!G129</f>
        <v xml:space="preserve">Евдокимов А.С. </v>
      </c>
    </row>
    <row r="100" spans="1:11" ht="21.75" customHeight="1" x14ac:dyDescent="0.25">
      <c r="A100" s="28">
        <v>12</v>
      </c>
      <c r="B100" s="186">
        <v>51</v>
      </c>
      <c r="C100" s="187" t="str">
        <f>'технические заявки'!C62</f>
        <v>Макаров Максим</v>
      </c>
      <c r="D100" s="188">
        <f>'технические заявки'!E62</f>
        <v>16</v>
      </c>
      <c r="E100" s="188" t="str">
        <f>'технические заявки'!F62</f>
        <v>Кондинский район</v>
      </c>
      <c r="F100" s="219">
        <v>2.897685185185185E-3</v>
      </c>
      <c r="G100" s="225"/>
      <c r="H100" s="105" t="s">
        <v>252</v>
      </c>
      <c r="I100" s="198">
        <v>92</v>
      </c>
      <c r="J100" s="191" t="str">
        <f>'технические заявки'!G62</f>
        <v>Тучин А.М.</v>
      </c>
    </row>
    <row r="101" spans="1:11" ht="48" x14ac:dyDescent="0.25">
      <c r="A101" s="28">
        <v>13</v>
      </c>
      <c r="B101" s="52">
        <v>59</v>
      </c>
      <c r="C101" s="10" t="str">
        <f>'технические заявки'!C29</f>
        <v>Ясаков Юрий</v>
      </c>
      <c r="D101" s="11">
        <f>'технические заявки'!E29</f>
        <v>17</v>
      </c>
      <c r="E101" s="11" t="str">
        <f>'технические заявки'!F29</f>
        <v>Березовский район</v>
      </c>
      <c r="F101" s="215">
        <v>2.9490740740740744E-3</v>
      </c>
      <c r="G101" s="64"/>
      <c r="H101" s="105" t="s">
        <v>253</v>
      </c>
      <c r="I101" s="35">
        <v>88</v>
      </c>
      <c r="J101" s="60" t="str">
        <f>'технические заявки'!G29</f>
        <v>Шуматбаев В.А.                    Борзяк И.В.                      Колмоченко П.С.                          Яковлев М.В.</v>
      </c>
    </row>
    <row r="102" spans="1:11" ht="48" x14ac:dyDescent="0.25">
      <c r="A102" s="28">
        <v>14</v>
      </c>
      <c r="B102" s="52">
        <v>45</v>
      </c>
      <c r="C102" s="10" t="str">
        <f>'технические заявки'!C31</f>
        <v>Лиспух Иван</v>
      </c>
      <c r="D102" s="11">
        <f>'технические заявки'!E31</f>
        <v>17</v>
      </c>
      <c r="E102" s="11" t="str">
        <f>'технические заявки'!F31</f>
        <v>Березовский район</v>
      </c>
      <c r="F102" s="215">
        <v>2.9559027777777778E-3</v>
      </c>
      <c r="G102" s="64"/>
      <c r="H102" s="105" t="s">
        <v>254</v>
      </c>
      <c r="I102" s="35">
        <v>84</v>
      </c>
      <c r="J102" s="60" t="str">
        <f>'технические заявки'!G31</f>
        <v>Шуматбаев В.А.                    Борзяк И.В.                      Колмоченко П.С.                          Яковлев М.В.</v>
      </c>
    </row>
    <row r="103" spans="1:11" ht="20.25" customHeight="1" x14ac:dyDescent="0.25">
      <c r="A103" s="28">
        <v>15</v>
      </c>
      <c r="B103" s="52">
        <v>48</v>
      </c>
      <c r="C103" s="10" t="str">
        <f>'технические заявки'!C185</f>
        <v>Сычук Владимир</v>
      </c>
      <c r="D103" s="11">
        <f>'технические заявки'!E185</f>
        <v>19</v>
      </c>
      <c r="E103" s="11" t="str">
        <f>'технические заявки'!F185</f>
        <v>Нижневартовск</v>
      </c>
      <c r="F103" s="215">
        <v>3.0462962962962965E-3</v>
      </c>
      <c r="G103" s="64"/>
      <c r="H103" s="105" t="s">
        <v>255</v>
      </c>
      <c r="I103" s="35">
        <v>80</v>
      </c>
      <c r="J103" s="60" t="str">
        <f>'технические заявки'!G185</f>
        <v>Абдуллин Р.И.</v>
      </c>
    </row>
    <row r="104" spans="1:11" ht="21.75" customHeight="1" x14ac:dyDescent="0.25">
      <c r="A104" s="28">
        <v>16</v>
      </c>
      <c r="B104" s="52">
        <v>58</v>
      </c>
      <c r="C104" s="10" t="str">
        <f>'технические заявки'!C220</f>
        <v>Антонов Владимир</v>
      </c>
      <c r="D104" s="11">
        <f>'технические заявки'!E220</f>
        <v>17</v>
      </c>
      <c r="E104" s="11" t="str">
        <f>'технические заявки'!F220</f>
        <v>Нягань</v>
      </c>
      <c r="F104" s="215">
        <v>3.5031249999999997E-3</v>
      </c>
      <c r="G104" s="64"/>
      <c r="H104" s="105" t="s">
        <v>256</v>
      </c>
      <c r="I104" s="35">
        <v>76</v>
      </c>
      <c r="J104" s="60" t="str">
        <f>'технические заявки'!G220</f>
        <v>Кошкин В.В.</v>
      </c>
    </row>
    <row r="105" spans="1:11" ht="20.25" customHeight="1" x14ac:dyDescent="0.25">
      <c r="A105" s="28">
        <v>17</v>
      </c>
      <c r="B105" s="52">
        <v>50</v>
      </c>
      <c r="C105" s="10" t="str">
        <f>'технические заявки'!C222</f>
        <v>Мильхин Александр</v>
      </c>
      <c r="D105" s="11">
        <f>'технические заявки'!E222</f>
        <v>16</v>
      </c>
      <c r="E105" s="11" t="str">
        <f>'технические заявки'!F222</f>
        <v>Нягань</v>
      </c>
      <c r="F105" s="215">
        <v>3.5053240740740739E-3</v>
      </c>
      <c r="G105" s="64"/>
      <c r="H105" s="105" t="s">
        <v>257</v>
      </c>
      <c r="I105" s="35">
        <v>72</v>
      </c>
      <c r="J105" s="60" t="str">
        <f>'технические заявки'!G222</f>
        <v>Кошкин В.В.</v>
      </c>
    </row>
    <row r="106" spans="1:11" ht="21" customHeight="1" x14ac:dyDescent="0.25">
      <c r="A106" s="28">
        <v>18</v>
      </c>
      <c r="B106" s="52">
        <v>46</v>
      </c>
      <c r="C106" s="10" t="str">
        <f>'технические заявки'!C216</f>
        <v>Дьячков Евгений</v>
      </c>
      <c r="D106" s="11">
        <f>'технические заявки'!E216</f>
        <v>17</v>
      </c>
      <c r="E106" s="11" t="str">
        <f>'технические заявки'!F216</f>
        <v>Нягань</v>
      </c>
      <c r="F106" s="215">
        <v>3.9342592592592589E-3</v>
      </c>
      <c r="G106" s="64"/>
      <c r="H106" s="105" t="s">
        <v>258</v>
      </c>
      <c r="I106" s="35">
        <v>68</v>
      </c>
      <c r="J106" s="60" t="str">
        <f>'технические заявки'!G216</f>
        <v>Кошкин В.В.</v>
      </c>
    </row>
    <row r="107" spans="1:11" x14ac:dyDescent="0.25">
      <c r="A107" s="135"/>
      <c r="B107" s="129"/>
      <c r="C107" s="130"/>
      <c r="D107" s="131"/>
      <c r="E107" s="131"/>
      <c r="F107" s="132"/>
      <c r="G107" s="136"/>
      <c r="H107" s="128"/>
      <c r="I107" s="128"/>
      <c r="J107" s="134"/>
    </row>
    <row r="108" spans="1:11" x14ac:dyDescent="0.25">
      <c r="A108" s="135"/>
      <c r="B108" s="129"/>
      <c r="C108" s="37" t="s">
        <v>172</v>
      </c>
      <c r="D108" s="37"/>
      <c r="E108" s="37"/>
      <c r="F108" s="37"/>
      <c r="G108" s="37"/>
      <c r="H108" s="37"/>
      <c r="I108" s="37"/>
      <c r="J108" s="37"/>
      <c r="K108" s="37"/>
    </row>
    <row r="109" spans="1:11" x14ac:dyDescent="0.25">
      <c r="A109" s="135"/>
      <c r="B109" s="129"/>
      <c r="C109" s="301"/>
      <c r="D109" s="301"/>
      <c r="E109" s="301"/>
      <c r="F109" s="301"/>
      <c r="G109" s="301"/>
      <c r="H109" s="301"/>
      <c r="I109" s="301"/>
      <c r="J109" s="301"/>
      <c r="K109" s="61"/>
    </row>
    <row r="110" spans="1:11" ht="14.45" customHeight="1" x14ac:dyDescent="0.25">
      <c r="A110" s="135"/>
      <c r="B110" s="129"/>
      <c r="C110" s="37" t="s">
        <v>173</v>
      </c>
      <c r="D110" s="214"/>
      <c r="E110" s="214"/>
      <c r="F110" s="214"/>
      <c r="G110" s="214"/>
      <c r="H110" s="214"/>
      <c r="I110" s="214"/>
      <c r="J110" s="214"/>
      <c r="K110" s="214"/>
    </row>
    <row r="111" spans="1:11" ht="18.75" x14ac:dyDescent="0.3">
      <c r="A111" s="303" t="s">
        <v>211</v>
      </c>
      <c r="B111" s="303"/>
      <c r="C111" s="303"/>
      <c r="D111" s="303"/>
      <c r="E111" s="303"/>
      <c r="F111" s="303"/>
      <c r="G111" s="303"/>
      <c r="H111" s="303"/>
      <c r="I111" s="303"/>
      <c r="J111" s="303"/>
    </row>
    <row r="112" spans="1:11" ht="18.75" x14ac:dyDescent="0.25">
      <c r="A112" s="304" t="s">
        <v>93</v>
      </c>
      <c r="B112" s="304"/>
      <c r="C112" s="304"/>
      <c r="D112" s="304"/>
      <c r="E112" s="304"/>
      <c r="F112" s="304"/>
      <c r="G112" s="304"/>
      <c r="H112" s="304"/>
      <c r="I112" s="304"/>
      <c r="J112" s="304"/>
    </row>
    <row r="113" spans="1:11" ht="18.75" x14ac:dyDescent="0.25">
      <c r="A113" s="305" t="s">
        <v>104</v>
      </c>
      <c r="B113" s="305"/>
      <c r="C113" s="305"/>
      <c r="D113" s="305"/>
      <c r="E113" s="305"/>
      <c r="F113" s="305"/>
      <c r="G113" s="305"/>
      <c r="H113" s="305"/>
      <c r="I113" s="305"/>
      <c r="J113" s="305"/>
    </row>
    <row r="114" spans="1:11" ht="15.75" x14ac:dyDescent="0.25">
      <c r="A114" s="306"/>
      <c r="B114" s="306"/>
      <c r="C114" s="306"/>
      <c r="D114" s="2"/>
      <c r="E114" s="2"/>
      <c r="F114" s="29"/>
      <c r="G114" s="32"/>
      <c r="H114" s="32"/>
      <c r="I114" s="307" t="s">
        <v>169</v>
      </c>
      <c r="J114" s="307"/>
    </row>
    <row r="115" spans="1:11" ht="27.75" customHeight="1" x14ac:dyDescent="0.25">
      <c r="A115" s="199" t="s">
        <v>26</v>
      </c>
      <c r="B115" s="199" t="s">
        <v>5</v>
      </c>
      <c r="C115" s="199" t="s">
        <v>3</v>
      </c>
      <c r="D115" s="199" t="s">
        <v>22</v>
      </c>
      <c r="E115" s="199" t="s">
        <v>4</v>
      </c>
      <c r="F115" s="200" t="s">
        <v>73</v>
      </c>
      <c r="G115" s="201" t="s">
        <v>14</v>
      </c>
      <c r="H115" s="201" t="s">
        <v>1</v>
      </c>
      <c r="I115" s="202" t="s">
        <v>2</v>
      </c>
      <c r="J115" s="202" t="s">
        <v>32</v>
      </c>
    </row>
    <row r="116" spans="1:11" ht="15.75" x14ac:dyDescent="0.25">
      <c r="A116" s="300" t="s">
        <v>58</v>
      </c>
      <c r="B116" s="300"/>
      <c r="C116" s="300"/>
      <c r="D116" s="300"/>
      <c r="E116" s="300"/>
      <c r="F116" s="300"/>
      <c r="G116" s="300"/>
      <c r="H116" s="300"/>
      <c r="I116" s="300"/>
      <c r="J116" s="300"/>
    </row>
    <row r="117" spans="1:11" ht="48" x14ac:dyDescent="0.25">
      <c r="A117" s="28">
        <v>1</v>
      </c>
      <c r="B117" s="52">
        <v>63</v>
      </c>
      <c r="C117" s="10" t="str">
        <f>'технические заявки'!C33</f>
        <v>Гоголев Александр</v>
      </c>
      <c r="D117" s="11">
        <f>'технические заявки'!E33</f>
        <v>17</v>
      </c>
      <c r="E117" s="11" t="str">
        <f>'технические заявки'!F33</f>
        <v>Березовский район</v>
      </c>
      <c r="F117" s="215">
        <v>5.4457175925925923E-3</v>
      </c>
      <c r="G117" s="64"/>
      <c r="H117" s="221" t="s">
        <v>207</v>
      </c>
      <c r="I117" s="35">
        <v>150</v>
      </c>
      <c r="J117" s="60" t="str">
        <f>'технические заявки'!G33</f>
        <v>Шуматбаев В.А.                    Борзяк И.В.                      Колмоченко П.С.                          Яковлев М.В.</v>
      </c>
    </row>
    <row r="118" spans="1:11" ht="48" x14ac:dyDescent="0.25">
      <c r="A118" s="28">
        <v>2</v>
      </c>
      <c r="B118" s="52">
        <v>61</v>
      </c>
      <c r="C118" s="10" t="str">
        <f>'технические заявки'!C27</f>
        <v>Гусев Кирилл</v>
      </c>
      <c r="D118" s="11">
        <f>'технические заявки'!E27</f>
        <v>18</v>
      </c>
      <c r="E118" s="11" t="str">
        <f>'технические заявки'!F27</f>
        <v>Березовский район</v>
      </c>
      <c r="F118" s="215">
        <v>5.5231481481481486E-3</v>
      </c>
      <c r="G118" s="64"/>
      <c r="H118" s="209" t="s">
        <v>208</v>
      </c>
      <c r="I118" s="35">
        <v>142</v>
      </c>
      <c r="J118" s="60" t="str">
        <f>'технические заявки'!G27</f>
        <v>Шуматбаев В.А.                    Борзяк И.В.                      Колмоченко П.С.                          Яковлев М.В.</v>
      </c>
    </row>
    <row r="119" spans="1:11" ht="23.45" customHeight="1" x14ac:dyDescent="0.25">
      <c r="A119" s="28">
        <v>3</v>
      </c>
      <c r="B119" s="52">
        <v>62</v>
      </c>
      <c r="C119" s="10" t="str">
        <f>'технические заявки'!C61</f>
        <v>Гегиев Евгений</v>
      </c>
      <c r="D119" s="11">
        <f>'технические заявки'!E61</f>
        <v>19</v>
      </c>
      <c r="E119" s="11" t="str">
        <f>'технические заявки'!F61</f>
        <v>Кондинский район</v>
      </c>
      <c r="F119" s="215">
        <v>5.9145833333333333E-3</v>
      </c>
      <c r="G119" s="64"/>
      <c r="H119" s="209" t="s">
        <v>209</v>
      </c>
      <c r="I119" s="35">
        <v>134</v>
      </c>
      <c r="J119" s="60" t="str">
        <f>'технические заявки'!G61</f>
        <v>Тучин А.М.</v>
      </c>
    </row>
    <row r="121" spans="1:11" ht="23.45" customHeight="1" x14ac:dyDescent="0.25"/>
    <row r="123" spans="1:11" ht="29.25" customHeight="1" x14ac:dyDescent="0.25">
      <c r="A123" s="12"/>
      <c r="B123" s="5"/>
      <c r="C123" s="37" t="s">
        <v>172</v>
      </c>
      <c r="D123" s="37"/>
      <c r="E123" s="37"/>
      <c r="F123" s="37"/>
      <c r="G123" s="37"/>
      <c r="H123" s="37"/>
      <c r="I123" s="37"/>
      <c r="J123" s="37"/>
      <c r="K123" s="37"/>
    </row>
    <row r="124" spans="1:11" x14ac:dyDescent="0.25">
      <c r="A124" s="12"/>
      <c r="B124" s="5"/>
      <c r="C124" s="301"/>
      <c r="D124" s="301"/>
      <c r="E124" s="301"/>
      <c r="F124" s="301"/>
      <c r="G124" s="301"/>
      <c r="H124" s="301"/>
      <c r="I124" s="301"/>
      <c r="J124" s="301"/>
      <c r="K124" s="61"/>
    </row>
    <row r="125" spans="1:11" ht="14.45" customHeight="1" x14ac:dyDescent="0.25">
      <c r="A125" s="12"/>
      <c r="B125" s="5"/>
      <c r="C125" s="37" t="s">
        <v>173</v>
      </c>
      <c r="D125" s="214"/>
      <c r="E125" s="214"/>
      <c r="F125" s="214"/>
      <c r="G125" s="214"/>
      <c r="H125" s="214"/>
      <c r="I125" s="214"/>
      <c r="J125" s="214"/>
      <c r="K125" s="214"/>
    </row>
    <row r="126" spans="1:11" x14ac:dyDescent="0.25">
      <c r="F126" s="30"/>
    </row>
    <row r="127" spans="1:11" x14ac:dyDescent="0.25">
      <c r="F127" s="30"/>
    </row>
    <row r="128" spans="1:11" x14ac:dyDescent="0.25">
      <c r="F128" s="30"/>
    </row>
    <row r="129" spans="6:6" x14ac:dyDescent="0.25">
      <c r="F129" s="30"/>
    </row>
    <row r="130" spans="6:6" x14ac:dyDescent="0.25">
      <c r="F130" s="30"/>
    </row>
  </sheetData>
  <sortState xmlns:xlrd2="http://schemas.microsoft.com/office/spreadsheetml/2017/richdata2" ref="A118:J120">
    <sortCondition ref="G118:G120"/>
  </sortState>
  <mergeCells count="46">
    <mergeCell ref="C36:J36"/>
    <mergeCell ref="A18:J18"/>
    <mergeCell ref="A30:J30"/>
    <mergeCell ref="A21:J21"/>
    <mergeCell ref="A27:J27"/>
    <mergeCell ref="A1:J1"/>
    <mergeCell ref="A2:J2"/>
    <mergeCell ref="A16:J16"/>
    <mergeCell ref="A4:C4"/>
    <mergeCell ref="A7:J7"/>
    <mergeCell ref="A3:J3"/>
    <mergeCell ref="I4:J4"/>
    <mergeCell ref="A5:J5"/>
    <mergeCell ref="A11:J11"/>
    <mergeCell ref="A15:J15"/>
    <mergeCell ref="A39:J39"/>
    <mergeCell ref="A40:J40"/>
    <mergeCell ref="A41:J41"/>
    <mergeCell ref="A42:C42"/>
    <mergeCell ref="I42:J42"/>
    <mergeCell ref="A116:J116"/>
    <mergeCell ref="A75:J75"/>
    <mergeCell ref="A86:J86"/>
    <mergeCell ref="I78:J78"/>
    <mergeCell ref="A78:C78"/>
    <mergeCell ref="A81:J81"/>
    <mergeCell ref="A79:J79"/>
    <mergeCell ref="A85:J85"/>
    <mergeCell ref="A77:J77"/>
    <mergeCell ref="A76:J76"/>
    <mergeCell ref="A54:J54"/>
    <mergeCell ref="C124:J124"/>
    <mergeCell ref="A88:J88"/>
    <mergeCell ref="A12:J12"/>
    <mergeCell ref="A22:J22"/>
    <mergeCell ref="A28:J28"/>
    <mergeCell ref="C73:J73"/>
    <mergeCell ref="A111:J111"/>
    <mergeCell ref="A112:J112"/>
    <mergeCell ref="A113:J113"/>
    <mergeCell ref="A114:C114"/>
    <mergeCell ref="I114:J114"/>
    <mergeCell ref="C109:J109"/>
    <mergeCell ref="A43:J43"/>
    <mergeCell ref="A53:J53"/>
    <mergeCell ref="A45:J45"/>
  </mergeCells>
  <phoneticPr fontId="31" type="noConversion"/>
  <printOptions horizontalCentered="1"/>
  <pageMargins left="0.15748031496062992" right="0.11" top="1.37" bottom="0.16" header="0.16" footer="0.16"/>
  <pageSetup paperSize="9" scale="99" orientation="portrait" r:id="rId1"/>
  <headerFooter>
    <oddHeader>&amp;C&amp;G</oddHeader>
  </headerFooter>
  <rowBreaks count="3" manualBreakCount="3">
    <brk id="38" max="9" man="1"/>
    <brk id="74" max="9" man="1"/>
    <brk id="110" max="9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O113"/>
  <sheetViews>
    <sheetView view="pageBreakPreview" zoomScaleNormal="100" zoomScaleSheetLayoutView="100" workbookViewId="0">
      <selection activeCell="H107" sqref="H107"/>
    </sheetView>
  </sheetViews>
  <sheetFormatPr defaultRowHeight="15" x14ac:dyDescent="0.25"/>
  <cols>
    <col min="1" max="1" width="4.5703125" customWidth="1"/>
    <col min="2" max="2" width="5.7109375" style="39" hidden="1" customWidth="1"/>
    <col min="3" max="3" width="23.140625" style="44" customWidth="1"/>
    <col min="4" max="4" width="8.140625" customWidth="1"/>
    <col min="5" max="5" width="18.28515625" customWidth="1"/>
    <col min="6" max="6" width="10" style="39" customWidth="1"/>
    <col min="7" max="7" width="11.28515625" customWidth="1"/>
    <col min="8" max="8" width="6.85546875" customWidth="1"/>
    <col min="9" max="9" width="7.140625" customWidth="1"/>
    <col min="10" max="10" width="15" style="40" customWidth="1"/>
  </cols>
  <sheetData>
    <row r="1" spans="1:12" ht="18.75" x14ac:dyDescent="0.3">
      <c r="A1" s="303" t="s">
        <v>211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2" ht="17.25" customHeight="1" x14ac:dyDescent="0.25">
      <c r="A2" s="304" t="s">
        <v>8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2" ht="18.75" x14ac:dyDescent="0.25">
      <c r="A3" s="305" t="s">
        <v>170</v>
      </c>
      <c r="B3" s="305"/>
      <c r="C3" s="305"/>
      <c r="D3" s="305"/>
      <c r="E3" s="305"/>
      <c r="F3" s="305"/>
      <c r="G3" s="305"/>
      <c r="H3" s="305"/>
      <c r="I3" s="305"/>
      <c r="J3" s="305"/>
      <c r="L3" t="s">
        <v>6</v>
      </c>
    </row>
    <row r="4" spans="1:12" ht="15.75" x14ac:dyDescent="0.25">
      <c r="A4" s="306"/>
      <c r="B4" s="306"/>
      <c r="C4" s="306"/>
      <c r="D4" s="2"/>
      <c r="E4" s="2"/>
      <c r="F4" s="45"/>
      <c r="G4" s="1"/>
      <c r="H4" s="1"/>
      <c r="I4" s="307" t="s">
        <v>169</v>
      </c>
      <c r="J4" s="307"/>
    </row>
    <row r="5" spans="1:12" ht="29.25" customHeight="1" x14ac:dyDescent="0.25">
      <c r="A5" s="117" t="s">
        <v>26</v>
      </c>
      <c r="B5" s="117" t="s">
        <v>5</v>
      </c>
      <c r="C5" s="117" t="s">
        <v>3</v>
      </c>
      <c r="D5" s="117" t="s">
        <v>22</v>
      </c>
      <c r="E5" s="117" t="s">
        <v>4</v>
      </c>
      <c r="F5" s="117" t="s">
        <v>13</v>
      </c>
      <c r="G5" s="117" t="s">
        <v>14</v>
      </c>
      <c r="H5" s="117" t="s">
        <v>1</v>
      </c>
      <c r="I5" s="118" t="s">
        <v>2</v>
      </c>
      <c r="J5" s="118" t="s">
        <v>32</v>
      </c>
    </row>
    <row r="6" spans="1:12" ht="18" customHeight="1" x14ac:dyDescent="0.25">
      <c r="A6" s="317" t="s">
        <v>9</v>
      </c>
      <c r="B6" s="317"/>
      <c r="C6" s="317"/>
      <c r="D6" s="317"/>
      <c r="E6" s="317"/>
      <c r="F6" s="317"/>
      <c r="G6" s="317"/>
      <c r="H6" s="317"/>
      <c r="I6" s="317"/>
      <c r="J6" s="317"/>
    </row>
    <row r="7" spans="1:12" ht="26.25" customHeight="1" x14ac:dyDescent="0.25">
      <c r="A7" s="28">
        <v>1</v>
      </c>
      <c r="B7" s="11">
        <v>1</v>
      </c>
      <c r="C7" s="10" t="str">
        <f>'технические заявки'!C144</f>
        <v>Алиджонова Назира</v>
      </c>
      <c r="D7" s="11">
        <f>'технические заявки'!E144</f>
        <v>11</v>
      </c>
      <c r="E7" s="3" t="str">
        <f>'технические заявки'!F144</f>
        <v>Сургутский район</v>
      </c>
      <c r="F7" s="182">
        <v>2.4328703703703704E-3</v>
      </c>
      <c r="G7" s="182" t="s">
        <v>103</v>
      </c>
      <c r="H7" s="63" t="s">
        <v>207</v>
      </c>
      <c r="I7" s="48">
        <v>150</v>
      </c>
      <c r="J7" s="60" t="str">
        <f>'технические заявки'!G144</f>
        <v>Потылицина Е.В.                 Землянский И.С.</v>
      </c>
    </row>
    <row r="8" spans="1:12" ht="26.25" customHeight="1" x14ac:dyDescent="0.25">
      <c r="A8" s="28">
        <v>2</v>
      </c>
      <c r="B8" s="11">
        <v>3</v>
      </c>
      <c r="C8" s="10" t="str">
        <f>'технические заявки'!C146</f>
        <v>Петросян Диана</v>
      </c>
      <c r="D8" s="11">
        <f>'технические заявки'!E146</f>
        <v>11</v>
      </c>
      <c r="E8" s="3" t="str">
        <f>'технические заявки'!F146</f>
        <v>Сургутский район</v>
      </c>
      <c r="F8" s="182">
        <v>3.6018518518518522E-3</v>
      </c>
      <c r="G8" s="182">
        <f>F8-F7</f>
        <v>1.1689814814814818E-3</v>
      </c>
      <c r="H8" s="63" t="s">
        <v>208</v>
      </c>
      <c r="I8" s="48">
        <v>142</v>
      </c>
      <c r="J8" s="60" t="str">
        <f>'технические заявки'!G146</f>
        <v>Потылицина Е.В.                 Землянский И.С.</v>
      </c>
    </row>
    <row r="9" spans="1:12" ht="26.25" customHeight="1" x14ac:dyDescent="0.25">
      <c r="A9" s="28">
        <v>3</v>
      </c>
      <c r="B9" s="11">
        <v>2</v>
      </c>
      <c r="C9" s="10" t="str">
        <f>'технические заявки'!C145</f>
        <v>Мичемкина Елена</v>
      </c>
      <c r="D9" s="11">
        <f>'технические заявки'!E145</f>
        <v>11</v>
      </c>
      <c r="E9" s="3" t="str">
        <f>'технические заявки'!F145</f>
        <v>Сургутский район</v>
      </c>
      <c r="F9" s="182">
        <v>6.4537037037037037E-3</v>
      </c>
      <c r="G9" s="182">
        <f>F9-F7</f>
        <v>4.0208333333333329E-3</v>
      </c>
      <c r="H9" s="63" t="s">
        <v>209</v>
      </c>
      <c r="I9" s="48">
        <v>134</v>
      </c>
      <c r="J9" s="60" t="str">
        <f>'технические заявки'!G145</f>
        <v>Потылицина Е.В.                 Землянский И.С.</v>
      </c>
    </row>
    <row r="10" spans="1:12" ht="18" customHeight="1" x14ac:dyDescent="0.25">
      <c r="A10" s="316" t="s">
        <v>10</v>
      </c>
      <c r="B10" s="316"/>
      <c r="C10" s="316"/>
      <c r="D10" s="316"/>
      <c r="E10" s="316"/>
      <c r="F10" s="316"/>
      <c r="G10" s="316"/>
      <c r="H10" s="316"/>
      <c r="I10" s="316"/>
      <c r="J10" s="316"/>
    </row>
    <row r="11" spans="1:12" ht="24.75" customHeight="1" x14ac:dyDescent="0.25">
      <c r="A11" s="28">
        <v>1</v>
      </c>
      <c r="B11" s="11">
        <v>5</v>
      </c>
      <c r="C11" s="10" t="str">
        <f>'технические заявки'!C73</f>
        <v>Пискулин Александр</v>
      </c>
      <c r="D11" s="11">
        <f>'технические заявки'!E73</f>
        <v>11</v>
      </c>
      <c r="E11" s="3" t="str">
        <f>'технические заявки'!F73</f>
        <v>Нефтеюганск</v>
      </c>
      <c r="F11" s="182">
        <v>2.5046296296296297E-3</v>
      </c>
      <c r="G11" s="182" t="s">
        <v>103</v>
      </c>
      <c r="H11" s="56" t="s">
        <v>207</v>
      </c>
      <c r="I11" s="48">
        <v>150</v>
      </c>
      <c r="J11" s="60" t="str">
        <f>'технические заявки'!G73</f>
        <v>Лысых В.А.                           Ширшов С.В.</v>
      </c>
    </row>
    <row r="12" spans="1:12" ht="25.9" customHeight="1" x14ac:dyDescent="0.25">
      <c r="A12" s="28">
        <v>2</v>
      </c>
      <c r="B12" s="11">
        <v>6</v>
      </c>
      <c r="C12" s="10" t="str">
        <f>'технические заявки'!C147</f>
        <v>Кравец Роман</v>
      </c>
      <c r="D12" s="11">
        <f>'технические заявки'!E147</f>
        <v>11</v>
      </c>
      <c r="E12" s="3" t="str">
        <f>'технические заявки'!F147</f>
        <v>Сургутский район</v>
      </c>
      <c r="F12" s="182">
        <v>2.6030092592592593E-3</v>
      </c>
      <c r="G12" s="182">
        <f>F12-F11</f>
        <v>9.8379629629629685E-5</v>
      </c>
      <c r="H12" s="56" t="s">
        <v>208</v>
      </c>
      <c r="I12" s="48">
        <v>142</v>
      </c>
      <c r="J12" s="60" t="str">
        <f>'технические заявки'!G147</f>
        <v>Потылицина Е.В.                 Землянский И.С.</v>
      </c>
    </row>
    <row r="13" spans="1:12" ht="25.9" customHeight="1" x14ac:dyDescent="0.25">
      <c r="A13" s="28">
        <v>3</v>
      </c>
      <c r="B13" s="11">
        <v>7</v>
      </c>
      <c r="C13" s="10" t="str">
        <f>'технические заявки'!C204</f>
        <v>Каримов Вадим</v>
      </c>
      <c r="D13" s="11">
        <f>'технические заявки'!E204</f>
        <v>10</v>
      </c>
      <c r="E13" s="3" t="str">
        <f>'технические заявки'!F204</f>
        <v>Нягань</v>
      </c>
      <c r="F13" s="182">
        <v>3.2962962962962959E-3</v>
      </c>
      <c r="G13" s="182">
        <f>F13-F11</f>
        <v>7.9166666666666621E-4</v>
      </c>
      <c r="H13" s="56" t="s">
        <v>209</v>
      </c>
      <c r="I13" s="48">
        <v>134</v>
      </c>
      <c r="J13" s="60" t="str">
        <f>'технические заявки'!G204</f>
        <v>Кошкин В.В.</v>
      </c>
    </row>
    <row r="14" spans="1:12" ht="25.9" customHeight="1" x14ac:dyDescent="0.25">
      <c r="A14" s="163">
        <v>4</v>
      </c>
      <c r="B14" s="161">
        <v>4</v>
      </c>
      <c r="C14" s="162" t="str">
        <f>'технические заявки'!C175</f>
        <v>Шило Данила</v>
      </c>
      <c r="D14" s="161">
        <f>'технические заявки'!E175</f>
        <v>10</v>
      </c>
      <c r="E14" s="161" t="str">
        <f>'технические заявки'!F175</f>
        <v>Нижневартовск</v>
      </c>
      <c r="F14" s="183">
        <v>3.4965277777777777E-3</v>
      </c>
      <c r="G14" s="183">
        <f>F14-F11</f>
        <v>9.91898148148148E-4</v>
      </c>
      <c r="H14" s="161">
        <v>4</v>
      </c>
      <c r="I14" s="161">
        <v>128</v>
      </c>
      <c r="J14" s="161" t="str">
        <f>'технические заявки'!G175</f>
        <v>Абдуллин Р.И.</v>
      </c>
    </row>
    <row r="15" spans="1:12" ht="25.9" customHeight="1" x14ac:dyDescent="0.25">
      <c r="A15" s="28">
        <v>5</v>
      </c>
      <c r="B15" s="11">
        <v>8</v>
      </c>
      <c r="C15" s="10" t="str">
        <f>'технические заявки'!C168</f>
        <v>Мальцев Владислав</v>
      </c>
      <c r="D15" s="11">
        <f>'технические заявки'!E168</f>
        <v>10</v>
      </c>
      <c r="E15" s="3" t="str">
        <f>'технические заявки'!F168</f>
        <v>Нижневартовск</v>
      </c>
      <c r="F15" s="182">
        <v>4.8333333333333336E-3</v>
      </c>
      <c r="G15" s="182">
        <f>F15-F11</f>
        <v>2.3287037037037039E-3</v>
      </c>
      <c r="H15" s="48">
        <v>5</v>
      </c>
      <c r="I15" s="48">
        <v>122</v>
      </c>
      <c r="J15" s="60" t="str">
        <f>'технические заявки'!G168</f>
        <v>Абдуллин Р.И.</v>
      </c>
    </row>
    <row r="16" spans="1:12" ht="15.75" x14ac:dyDescent="0.25">
      <c r="A16" s="316" t="s">
        <v>171</v>
      </c>
      <c r="B16" s="316"/>
      <c r="C16" s="316"/>
      <c r="D16" s="316"/>
      <c r="E16" s="316"/>
      <c r="F16" s="316"/>
      <c r="G16" s="316"/>
      <c r="H16" s="316"/>
      <c r="I16" s="316"/>
      <c r="J16" s="316"/>
    </row>
    <row r="17" spans="1:11" ht="24.6" customHeight="1" x14ac:dyDescent="0.25">
      <c r="A17" s="28">
        <v>1</v>
      </c>
      <c r="B17" s="11">
        <v>10</v>
      </c>
      <c r="C17" s="10" t="str">
        <f>'технические заявки'!C176</f>
        <v>Нечаев Ярослав</v>
      </c>
      <c r="D17" s="11">
        <f>'технические заявки'!E176</f>
        <v>10</v>
      </c>
      <c r="E17" s="11" t="str">
        <f>'технические заявки'!F176</f>
        <v>Нижневартовск</v>
      </c>
      <c r="F17" s="182">
        <v>3.1539351851851854E-3</v>
      </c>
      <c r="G17" s="182" t="s">
        <v>103</v>
      </c>
      <c r="H17" s="63" t="s">
        <v>207</v>
      </c>
      <c r="I17" s="56" t="s">
        <v>103</v>
      </c>
      <c r="J17" s="60" t="str">
        <f>'технические заявки'!G176</f>
        <v>Абдуллин Р.И.</v>
      </c>
    </row>
    <row r="18" spans="1:11" ht="24" customHeight="1" x14ac:dyDescent="0.25">
      <c r="A18" s="28">
        <v>2</v>
      </c>
      <c r="B18" s="11">
        <v>9</v>
      </c>
      <c r="C18" s="10" t="str">
        <f>'технические заявки'!C177</f>
        <v>Троценко Вячеслав</v>
      </c>
      <c r="D18" s="11">
        <f>'технические заявки'!E177</f>
        <v>10</v>
      </c>
      <c r="E18" s="11" t="str">
        <f>'технические заявки'!F177</f>
        <v>Нижневартовск</v>
      </c>
      <c r="F18" s="182">
        <v>3.922453703703704E-3</v>
      </c>
      <c r="G18" s="182">
        <f>F18-F17</f>
        <v>7.6851851851851864E-4</v>
      </c>
      <c r="H18" s="63" t="s">
        <v>208</v>
      </c>
      <c r="I18" s="56" t="s">
        <v>103</v>
      </c>
      <c r="J18" s="60" t="str">
        <f>'технические заявки'!G177</f>
        <v>Абдуллин Р.И.</v>
      </c>
    </row>
    <row r="19" spans="1:11" ht="27.75" customHeight="1" x14ac:dyDescent="0.25"/>
    <row r="21" spans="1:11" x14ac:dyDescent="0.25">
      <c r="A21" s="54"/>
      <c r="B21" s="5"/>
      <c r="C21" s="4"/>
      <c r="D21" s="5"/>
      <c r="E21" s="7"/>
      <c r="F21" s="55"/>
      <c r="G21" s="61"/>
      <c r="H21" s="61"/>
      <c r="I21" s="13"/>
      <c r="J21" s="62"/>
      <c r="K21" s="47"/>
    </row>
    <row r="22" spans="1:11" x14ac:dyDescent="0.25">
      <c r="A22" s="54"/>
      <c r="B22" s="318" t="s">
        <v>172</v>
      </c>
      <c r="C22" s="318"/>
      <c r="D22" s="318"/>
      <c r="E22" s="318"/>
      <c r="F22" s="318"/>
      <c r="G22" s="318"/>
      <c r="H22" s="318"/>
      <c r="I22" s="13"/>
      <c r="J22" s="62"/>
      <c r="K22" s="47"/>
    </row>
    <row r="23" spans="1:11" x14ac:dyDescent="0.25">
      <c r="A23" s="54"/>
      <c r="B23" s="301"/>
      <c r="C23" s="301"/>
      <c r="D23" s="301"/>
      <c r="E23" s="301"/>
      <c r="F23" s="301"/>
      <c r="G23" s="301"/>
      <c r="H23" s="61"/>
      <c r="I23" s="13"/>
      <c r="J23" s="62"/>
      <c r="K23" s="47"/>
    </row>
    <row r="24" spans="1:11" ht="15.75" customHeight="1" x14ac:dyDescent="0.25">
      <c r="A24" s="54"/>
      <c r="B24" s="319" t="s">
        <v>173</v>
      </c>
      <c r="C24" s="319"/>
      <c r="D24" s="319"/>
      <c r="E24" s="319"/>
      <c r="F24" s="319"/>
      <c r="G24" s="319"/>
      <c r="H24" s="319"/>
      <c r="I24" s="13"/>
      <c r="J24" s="62"/>
      <c r="K24" s="47"/>
    </row>
    <row r="25" spans="1:11" ht="18.75" x14ac:dyDescent="0.3">
      <c r="A25" s="303" t="s">
        <v>211</v>
      </c>
      <c r="B25" s="303"/>
      <c r="C25" s="303"/>
      <c r="D25" s="303"/>
      <c r="E25" s="303"/>
      <c r="F25" s="303"/>
      <c r="G25" s="303"/>
      <c r="H25" s="303"/>
      <c r="I25" s="303"/>
      <c r="J25" s="303"/>
      <c r="K25" s="47"/>
    </row>
    <row r="26" spans="1:11" ht="18.75" x14ac:dyDescent="0.25">
      <c r="A26" s="304" t="s">
        <v>8</v>
      </c>
      <c r="B26" s="304"/>
      <c r="C26" s="304"/>
      <c r="D26" s="304"/>
      <c r="E26" s="304"/>
      <c r="F26" s="304"/>
      <c r="G26" s="304"/>
      <c r="H26" s="304"/>
      <c r="I26" s="304"/>
      <c r="J26" s="304"/>
      <c r="K26" s="47"/>
    </row>
    <row r="27" spans="1:11" ht="18.75" x14ac:dyDescent="0.25">
      <c r="A27" s="305" t="s">
        <v>174</v>
      </c>
      <c r="B27" s="305"/>
      <c r="C27" s="305"/>
      <c r="D27" s="305"/>
      <c r="E27" s="305"/>
      <c r="F27" s="305"/>
      <c r="G27" s="305"/>
      <c r="H27" s="305"/>
      <c r="I27" s="305"/>
      <c r="J27" s="305"/>
      <c r="K27" s="47"/>
    </row>
    <row r="28" spans="1:11" ht="15.75" x14ac:dyDescent="0.25">
      <c r="A28" s="320"/>
      <c r="B28" s="320"/>
      <c r="C28" s="320"/>
      <c r="D28" s="2"/>
      <c r="E28" s="2"/>
      <c r="F28" s="45"/>
      <c r="G28" s="1"/>
      <c r="H28" s="1"/>
      <c r="I28" s="315" t="s">
        <v>169</v>
      </c>
      <c r="J28" s="315"/>
      <c r="K28" s="47"/>
    </row>
    <row r="29" spans="1:11" ht="27" customHeight="1" x14ac:dyDescent="0.25">
      <c r="A29" s="117" t="s">
        <v>26</v>
      </c>
      <c r="B29" s="117" t="s">
        <v>5</v>
      </c>
      <c r="C29" s="117" t="s">
        <v>3</v>
      </c>
      <c r="D29" s="117" t="s">
        <v>22</v>
      </c>
      <c r="E29" s="117" t="s">
        <v>4</v>
      </c>
      <c r="F29" s="117" t="s">
        <v>13</v>
      </c>
      <c r="G29" s="117" t="s">
        <v>14</v>
      </c>
      <c r="H29" s="117" t="s">
        <v>1</v>
      </c>
      <c r="I29" s="118" t="s">
        <v>2</v>
      </c>
      <c r="J29" s="118" t="s">
        <v>32</v>
      </c>
      <c r="K29" s="47"/>
    </row>
    <row r="30" spans="1:11" ht="15.75" x14ac:dyDescent="0.25">
      <c r="A30" s="316" t="s">
        <v>175</v>
      </c>
      <c r="B30" s="316"/>
      <c r="C30" s="316"/>
      <c r="D30" s="316"/>
      <c r="E30" s="316"/>
      <c r="F30" s="316"/>
      <c r="G30" s="316"/>
      <c r="H30" s="316"/>
      <c r="I30" s="316"/>
      <c r="J30" s="316"/>
      <c r="K30" s="47"/>
    </row>
    <row r="31" spans="1:11" ht="24.6" customHeight="1" x14ac:dyDescent="0.25">
      <c r="A31" s="28">
        <v>1</v>
      </c>
      <c r="B31" s="11">
        <v>13</v>
      </c>
      <c r="C31" s="10" t="str">
        <f>'технические заявки'!C21</f>
        <v>Гущева Валентина</v>
      </c>
      <c r="D31" s="11">
        <f>'технические заявки'!E21</f>
        <v>14</v>
      </c>
      <c r="E31" s="11" t="str">
        <f>'технические заявки'!F21</f>
        <v>Березовский район</v>
      </c>
      <c r="F31" s="182">
        <v>1.1929398148148149E-2</v>
      </c>
      <c r="G31" s="182" t="s">
        <v>103</v>
      </c>
      <c r="H31" s="63" t="s">
        <v>207</v>
      </c>
      <c r="I31" s="56" t="s">
        <v>103</v>
      </c>
      <c r="J31" s="60" t="str">
        <f>'технические заявки'!G21</f>
        <v>Шуматбаев В.А.</v>
      </c>
      <c r="K31" s="47"/>
    </row>
    <row r="32" spans="1:11" ht="15.75" x14ac:dyDescent="0.25">
      <c r="A32" s="316" t="s">
        <v>190</v>
      </c>
      <c r="B32" s="316"/>
      <c r="C32" s="316"/>
      <c r="D32" s="316"/>
      <c r="E32" s="316"/>
      <c r="F32" s="316"/>
      <c r="G32" s="316"/>
      <c r="H32" s="316"/>
      <c r="I32" s="316"/>
      <c r="J32" s="316"/>
      <c r="K32" s="47"/>
    </row>
    <row r="33" spans="1:11" ht="24.6" customHeight="1" x14ac:dyDescent="0.25">
      <c r="A33" s="28">
        <v>1</v>
      </c>
      <c r="B33" s="11">
        <v>14</v>
      </c>
      <c r="C33" s="10" t="str">
        <f>'технические заявки'!C90</f>
        <v>Семенова Кира</v>
      </c>
      <c r="D33" s="11">
        <f>'технические заявки'!E90</f>
        <v>17</v>
      </c>
      <c r="E33" s="11" t="str">
        <f>'технические заявки'!F90</f>
        <v>Покачи</v>
      </c>
      <c r="F33" s="182">
        <v>4.4583333333333332E-3</v>
      </c>
      <c r="G33" s="182" t="s">
        <v>103</v>
      </c>
      <c r="H33" s="63" t="s">
        <v>207</v>
      </c>
      <c r="I33" s="56" t="s">
        <v>103</v>
      </c>
      <c r="J33" s="60" t="str">
        <f>'технические заявки'!G90</f>
        <v>Горбунов А.П. Виноградова А.М.</v>
      </c>
      <c r="K33" s="47"/>
    </row>
    <row r="34" spans="1:11" ht="24.6" customHeight="1" x14ac:dyDescent="0.25">
      <c r="A34" s="28">
        <v>2</v>
      </c>
      <c r="B34" s="11">
        <v>15</v>
      </c>
      <c r="C34" s="10" t="str">
        <f>'технические заявки'!C209</f>
        <v>Черепанова Полина</v>
      </c>
      <c r="D34" s="11">
        <f>'технические заявки'!E209</f>
        <v>16</v>
      </c>
      <c r="E34" s="11" t="str">
        <f>'технические заявки'!F209</f>
        <v>Нягань</v>
      </c>
      <c r="F34" s="182">
        <v>1.1387731481481483E-2</v>
      </c>
      <c r="G34" s="182">
        <f>F34-F33</f>
        <v>6.9293981481481498E-3</v>
      </c>
      <c r="H34" s="63" t="s">
        <v>208</v>
      </c>
      <c r="I34" s="56" t="s">
        <v>103</v>
      </c>
      <c r="J34" s="60" t="str">
        <f>'технические заявки'!G209</f>
        <v>Кошкин В.В.</v>
      </c>
      <c r="K34" s="47"/>
    </row>
    <row r="35" spans="1:11" ht="15.75" x14ac:dyDescent="0.25">
      <c r="A35" s="316" t="s">
        <v>176</v>
      </c>
      <c r="B35" s="316"/>
      <c r="C35" s="316"/>
      <c r="D35" s="316"/>
      <c r="E35" s="316"/>
      <c r="F35" s="316"/>
      <c r="G35" s="316"/>
      <c r="H35" s="316"/>
      <c r="I35" s="316"/>
      <c r="J35" s="316"/>
    </row>
    <row r="36" spans="1:11" ht="25.15" customHeight="1" x14ac:dyDescent="0.25">
      <c r="A36" s="28">
        <v>1</v>
      </c>
      <c r="B36" s="11">
        <v>16</v>
      </c>
      <c r="C36" s="10" t="str">
        <f>'технические заявки'!C20</f>
        <v>Вальтер Кирилл</v>
      </c>
      <c r="D36" s="11">
        <f>'технические заявки'!E20</f>
        <v>13</v>
      </c>
      <c r="E36" s="3" t="str">
        <f>'технические заявки'!F20</f>
        <v>Березовский район</v>
      </c>
      <c r="F36" s="182">
        <v>5.208333333333333E-3</v>
      </c>
      <c r="G36" s="182" t="s">
        <v>103</v>
      </c>
      <c r="H36" s="56" t="s">
        <v>207</v>
      </c>
      <c r="I36" s="56" t="s">
        <v>103</v>
      </c>
      <c r="J36" s="60" t="str">
        <f>'технические заявки'!G20</f>
        <v>Шуматбаев В.А.</v>
      </c>
    </row>
    <row r="37" spans="1:11" ht="25.15" customHeight="1" x14ac:dyDescent="0.25">
      <c r="A37" s="28">
        <v>2</v>
      </c>
      <c r="B37" s="11">
        <v>17</v>
      </c>
      <c r="C37" s="10" t="str">
        <f>'технические заявки'!C77</f>
        <v>Кагиров Ислам</v>
      </c>
      <c r="D37" s="11">
        <f>'технические заявки'!E77</f>
        <v>14</v>
      </c>
      <c r="E37" s="3" t="str">
        <f>'технические заявки'!F77</f>
        <v>Нефтеюганск</v>
      </c>
      <c r="F37" s="182">
        <v>8.0243055555555554E-3</v>
      </c>
      <c r="G37" s="182">
        <f>F37-F36</f>
        <v>2.8159722222222223E-3</v>
      </c>
      <c r="H37" s="56" t="s">
        <v>208</v>
      </c>
      <c r="I37" s="56" t="s">
        <v>103</v>
      </c>
      <c r="J37" s="60" t="str">
        <f>'технические заявки'!G77</f>
        <v>Лысых В.А.                           Ширшов С.В.</v>
      </c>
    </row>
    <row r="38" spans="1:11" ht="15.75" x14ac:dyDescent="0.25">
      <c r="A38" s="316" t="s">
        <v>191</v>
      </c>
      <c r="B38" s="316"/>
      <c r="C38" s="316"/>
      <c r="D38" s="316"/>
      <c r="E38" s="316"/>
      <c r="F38" s="316"/>
      <c r="G38" s="316"/>
      <c r="H38" s="316"/>
      <c r="I38" s="316"/>
      <c r="J38" s="316"/>
    </row>
    <row r="39" spans="1:11" ht="25.15" customHeight="1" x14ac:dyDescent="0.25">
      <c r="A39" s="28">
        <v>1</v>
      </c>
      <c r="B39" s="11">
        <v>18</v>
      </c>
      <c r="C39" s="10" t="str">
        <f>'технические заявки'!C208</f>
        <v>Колесник Артем</v>
      </c>
      <c r="D39" s="11">
        <f>'технические заявки'!E208</f>
        <v>16</v>
      </c>
      <c r="E39" s="3" t="str">
        <f>'технические заявки'!F208</f>
        <v>Нягань</v>
      </c>
      <c r="F39" s="182">
        <v>3.3657407407407408E-3</v>
      </c>
      <c r="G39" s="182" t="s">
        <v>103</v>
      </c>
      <c r="H39" s="56" t="s">
        <v>207</v>
      </c>
      <c r="I39" s="56" t="s">
        <v>103</v>
      </c>
      <c r="J39" s="60" t="str">
        <f>'технические заявки'!G208</f>
        <v>Кошкин В.В.</v>
      </c>
    </row>
    <row r="40" spans="1:11" ht="25.15" customHeight="1" x14ac:dyDescent="0.25"/>
    <row r="43" spans="1:11" x14ac:dyDescent="0.25">
      <c r="A43" s="54"/>
      <c r="B43" s="301"/>
      <c r="C43" s="301"/>
      <c r="D43" s="301"/>
      <c r="E43" s="301"/>
      <c r="F43" s="301"/>
      <c r="G43" s="301"/>
      <c r="H43" s="51"/>
      <c r="I43" s="57"/>
      <c r="J43" s="58"/>
    </row>
    <row r="44" spans="1:11" x14ac:dyDescent="0.25">
      <c r="A44" s="1"/>
      <c r="B44" s="318" t="s">
        <v>172</v>
      </c>
      <c r="C44" s="318"/>
      <c r="D44" s="318"/>
      <c r="E44" s="318"/>
      <c r="F44" s="318"/>
      <c r="G44" s="318"/>
      <c r="H44" s="318"/>
      <c r="I44" s="34"/>
    </row>
    <row r="45" spans="1:11" ht="15.75" customHeight="1" x14ac:dyDescent="0.25">
      <c r="A45" s="1"/>
      <c r="B45" s="301"/>
      <c r="C45" s="301"/>
      <c r="D45" s="301"/>
      <c r="E45" s="301"/>
      <c r="F45" s="301"/>
      <c r="G45" s="301"/>
      <c r="H45" s="61"/>
      <c r="I45" s="34"/>
    </row>
    <row r="46" spans="1:11" ht="15.75" customHeight="1" x14ac:dyDescent="0.25">
      <c r="A46" s="1"/>
      <c r="B46" s="319" t="s">
        <v>173</v>
      </c>
      <c r="C46" s="319"/>
      <c r="D46" s="319"/>
      <c r="E46" s="319"/>
      <c r="F46" s="319"/>
      <c r="G46" s="319"/>
      <c r="H46" s="319"/>
      <c r="I46" s="34"/>
    </row>
    <row r="47" spans="1:11" ht="18.75" x14ac:dyDescent="0.3">
      <c r="A47" s="303" t="s">
        <v>211</v>
      </c>
      <c r="B47" s="303"/>
      <c r="C47" s="303"/>
      <c r="D47" s="303"/>
      <c r="E47" s="303"/>
      <c r="F47" s="303"/>
      <c r="G47" s="303"/>
      <c r="H47" s="303"/>
      <c r="I47" s="303"/>
      <c r="J47" s="303"/>
      <c r="K47" t="s">
        <v>6</v>
      </c>
    </row>
    <row r="48" spans="1:11" ht="17.25" customHeight="1" x14ac:dyDescent="0.25">
      <c r="A48" s="304" t="s">
        <v>8</v>
      </c>
      <c r="B48" s="304"/>
      <c r="C48" s="304"/>
      <c r="D48" s="304"/>
      <c r="E48" s="304"/>
      <c r="F48" s="304"/>
      <c r="G48" s="304"/>
      <c r="H48" s="304"/>
      <c r="I48" s="304"/>
      <c r="J48" s="304"/>
    </row>
    <row r="49" spans="1:10" ht="18.75" x14ac:dyDescent="0.25">
      <c r="A49" s="305" t="s">
        <v>177</v>
      </c>
      <c r="B49" s="305"/>
      <c r="C49" s="305"/>
      <c r="D49" s="305"/>
      <c r="E49" s="305"/>
      <c r="F49" s="305"/>
      <c r="G49" s="305"/>
      <c r="H49" s="305"/>
      <c r="I49" s="305"/>
      <c r="J49" s="305"/>
    </row>
    <row r="50" spans="1:10" ht="15.75" x14ac:dyDescent="0.25">
      <c r="A50" s="320"/>
      <c r="B50" s="320"/>
      <c r="C50" s="320"/>
      <c r="D50" s="2"/>
      <c r="E50" s="2"/>
      <c r="F50" s="45"/>
      <c r="G50" s="2"/>
      <c r="H50" s="2"/>
      <c r="I50" s="315" t="s">
        <v>169</v>
      </c>
      <c r="J50" s="315"/>
    </row>
    <row r="51" spans="1:10" ht="30.75" customHeight="1" x14ac:dyDescent="0.25">
      <c r="A51" s="117" t="s">
        <v>26</v>
      </c>
      <c r="B51" s="117" t="s">
        <v>5</v>
      </c>
      <c r="C51" s="117" t="s">
        <v>3</v>
      </c>
      <c r="D51" s="117" t="s">
        <v>22</v>
      </c>
      <c r="E51" s="117" t="s">
        <v>4</v>
      </c>
      <c r="F51" s="117" t="s">
        <v>13</v>
      </c>
      <c r="G51" s="117" t="s">
        <v>14</v>
      </c>
      <c r="H51" s="117" t="s">
        <v>1</v>
      </c>
      <c r="I51" s="118" t="s">
        <v>2</v>
      </c>
      <c r="J51" s="118" t="s">
        <v>32</v>
      </c>
    </row>
    <row r="52" spans="1:10" ht="18" customHeight="1" x14ac:dyDescent="0.25">
      <c r="A52" s="316" t="s">
        <v>96</v>
      </c>
      <c r="B52" s="316"/>
      <c r="C52" s="316"/>
      <c r="D52" s="316"/>
      <c r="E52" s="316"/>
      <c r="F52" s="316"/>
      <c r="G52" s="316"/>
      <c r="H52" s="316"/>
      <c r="I52" s="316"/>
      <c r="J52" s="316"/>
    </row>
    <row r="53" spans="1:10" ht="25.15" customHeight="1" x14ac:dyDescent="0.25">
      <c r="A53" s="28">
        <v>1</v>
      </c>
      <c r="B53" s="11">
        <v>24</v>
      </c>
      <c r="C53" s="10" t="str">
        <f>'технические заявки'!C106</f>
        <v>Ковалева Анна</v>
      </c>
      <c r="D53" s="11">
        <f>'технические заявки'!E106</f>
        <v>15</v>
      </c>
      <c r="E53" s="11" t="str">
        <f>'технические заявки'!F106</f>
        <v>Ханты-Мансийск</v>
      </c>
      <c r="F53" s="182">
        <v>3.9918981481481481E-3</v>
      </c>
      <c r="G53" s="182" t="s">
        <v>103</v>
      </c>
      <c r="H53" s="56" t="s">
        <v>207</v>
      </c>
      <c r="I53" s="48">
        <v>150</v>
      </c>
      <c r="J53" s="60" t="str">
        <f>'технические заявки'!G106</f>
        <v>Глухов Д.Н.</v>
      </c>
    </row>
    <row r="54" spans="1:10" ht="24" customHeight="1" x14ac:dyDescent="0.25">
      <c r="A54" s="28">
        <v>2</v>
      </c>
      <c r="B54" s="11">
        <v>21</v>
      </c>
      <c r="C54" s="10" t="str">
        <f>'технические заявки'!C105</f>
        <v>Нарулина Кристина</v>
      </c>
      <c r="D54" s="11">
        <f>'технические заявки'!E105</f>
        <v>14</v>
      </c>
      <c r="E54" s="11" t="str">
        <f>'технические заявки'!F105</f>
        <v>Ханты-Мансийск</v>
      </c>
      <c r="F54" s="182">
        <v>4.8020833333333336E-3</v>
      </c>
      <c r="G54" s="182">
        <f>F54-F53</f>
        <v>8.1018518518518549E-4</v>
      </c>
      <c r="H54" s="63" t="s">
        <v>208</v>
      </c>
      <c r="I54" s="48">
        <v>142</v>
      </c>
      <c r="J54" s="60" t="str">
        <f>'технические заявки'!G105</f>
        <v>Глухов Д.Н.</v>
      </c>
    </row>
    <row r="55" spans="1:10" ht="23.45" customHeight="1" x14ac:dyDescent="0.25">
      <c r="A55" s="28">
        <v>3</v>
      </c>
      <c r="B55" s="11">
        <v>22</v>
      </c>
      <c r="C55" s="10" t="str">
        <f>'технические заявки'!C173</f>
        <v>Сведенцева Виктория</v>
      </c>
      <c r="D55" s="11">
        <f>'технические заявки'!E173</f>
        <v>13</v>
      </c>
      <c r="E55" s="11" t="str">
        <f>'технические заявки'!F173</f>
        <v>Нижневартовск</v>
      </c>
      <c r="F55" s="182">
        <v>5.3634259259259269E-3</v>
      </c>
      <c r="G55" s="182">
        <f>F55-F53</f>
        <v>1.3715277777777788E-3</v>
      </c>
      <c r="H55" s="63" t="s">
        <v>209</v>
      </c>
      <c r="I55" s="48">
        <v>134</v>
      </c>
      <c r="J55" s="60" t="str">
        <f>'технические заявки'!G173</f>
        <v>Абдуллин Р.И.</v>
      </c>
    </row>
    <row r="56" spans="1:10" ht="26.45" customHeight="1" x14ac:dyDescent="0.25">
      <c r="A56" s="28">
        <v>4</v>
      </c>
      <c r="B56" s="11">
        <v>23</v>
      </c>
      <c r="C56" s="10" t="str">
        <f>'технические заявки'!C45</f>
        <v>Воривская Алена</v>
      </c>
      <c r="D56" s="11">
        <f>'технические заявки'!E45</f>
        <v>14</v>
      </c>
      <c r="E56" s="11" t="str">
        <f>'технические заявки'!F45</f>
        <v>Кондинский район</v>
      </c>
      <c r="F56" s="182">
        <v>5.8206018518518511E-3</v>
      </c>
      <c r="G56" s="182">
        <f>F56-F53</f>
        <v>1.828703703703703E-3</v>
      </c>
      <c r="H56" s="48">
        <v>4</v>
      </c>
      <c r="I56" s="48">
        <v>128</v>
      </c>
      <c r="J56" s="60" t="str">
        <f>'технические заявки'!G45</f>
        <v>Тучин А.М.</v>
      </c>
    </row>
    <row r="57" spans="1:10" ht="22.15" customHeight="1" x14ac:dyDescent="0.25">
      <c r="A57" s="28">
        <v>5</v>
      </c>
      <c r="B57" s="11">
        <v>25</v>
      </c>
      <c r="C57" s="10" t="str">
        <f>'технические заявки'!C174</f>
        <v>Сведенцева Ксения</v>
      </c>
      <c r="D57" s="11">
        <f>'технические заявки'!E174</f>
        <v>12</v>
      </c>
      <c r="E57" s="11" t="str">
        <f>'технические заявки'!F174</f>
        <v>Нижневартовск</v>
      </c>
      <c r="F57" s="182" t="s">
        <v>210</v>
      </c>
      <c r="G57" s="94" t="s">
        <v>103</v>
      </c>
      <c r="H57" s="94" t="s">
        <v>103</v>
      </c>
      <c r="I57" s="94" t="s">
        <v>103</v>
      </c>
      <c r="J57" s="60" t="str">
        <f>'технические заявки'!G174</f>
        <v>Абдуллин Р.И.</v>
      </c>
    </row>
    <row r="58" spans="1:10" ht="15.75" x14ac:dyDescent="0.25">
      <c r="A58" s="321" t="s">
        <v>97</v>
      </c>
      <c r="B58" s="321"/>
      <c r="C58" s="321"/>
      <c r="D58" s="321"/>
      <c r="E58" s="321"/>
      <c r="F58" s="321"/>
      <c r="G58" s="321"/>
      <c r="H58" s="321"/>
      <c r="I58" s="321"/>
      <c r="J58" s="321"/>
    </row>
    <row r="59" spans="1:10" ht="23.45" customHeight="1" x14ac:dyDescent="0.25">
      <c r="A59" s="28">
        <v>1</v>
      </c>
      <c r="B59" s="11">
        <v>33</v>
      </c>
      <c r="C59" s="10" t="str">
        <f>'технические заявки'!C15</f>
        <v>Кондратов Евгений</v>
      </c>
      <c r="D59" s="11">
        <f>'технические заявки'!E15</f>
        <v>14</v>
      </c>
      <c r="E59" s="11" t="str">
        <f>'технические заявки'!F15</f>
        <v>Березовский район</v>
      </c>
      <c r="F59" s="182">
        <v>3.9097222222222224E-3</v>
      </c>
      <c r="G59" s="182" t="s">
        <v>103</v>
      </c>
      <c r="H59" s="56" t="s">
        <v>207</v>
      </c>
      <c r="I59" s="222">
        <v>150</v>
      </c>
      <c r="J59" s="60" t="str">
        <f>'технические заявки'!G15</f>
        <v>Шуматбаев В.А.</v>
      </c>
    </row>
    <row r="60" spans="1:10" ht="24" customHeight="1" x14ac:dyDescent="0.25">
      <c r="A60" s="163">
        <v>2</v>
      </c>
      <c r="B60" s="11">
        <v>38</v>
      </c>
      <c r="C60" s="10" t="str">
        <f>'технические заявки'!C17</f>
        <v>Иванов Семён</v>
      </c>
      <c r="D60" s="11">
        <f>'технические заявки'!E17</f>
        <v>15</v>
      </c>
      <c r="E60" s="11" t="str">
        <f>'технические заявки'!F17</f>
        <v>Березовский район</v>
      </c>
      <c r="F60" s="182">
        <v>5.1886574074074075E-3</v>
      </c>
      <c r="G60" s="182">
        <f>F60-F59</f>
        <v>1.278935185185185E-3</v>
      </c>
      <c r="H60" s="184" t="s">
        <v>208</v>
      </c>
      <c r="I60" s="223">
        <v>142</v>
      </c>
      <c r="J60" s="60" t="str">
        <f>'технические заявки'!G17</f>
        <v>Шуматбаев В.А.</v>
      </c>
    </row>
    <row r="61" spans="1:10" ht="24" customHeight="1" x14ac:dyDescent="0.25">
      <c r="A61" s="28">
        <v>3</v>
      </c>
      <c r="B61" s="11">
        <v>37</v>
      </c>
      <c r="C61" s="10" t="str">
        <f>'технические заявки'!C172</f>
        <v>Сведенцев Максим</v>
      </c>
      <c r="D61" s="11">
        <f>'технические заявки'!E172</f>
        <v>13</v>
      </c>
      <c r="E61" s="11" t="str">
        <f>'технические заявки'!F172</f>
        <v>Нижневартовск</v>
      </c>
      <c r="F61" s="182">
        <v>5.431712962962962E-3</v>
      </c>
      <c r="G61" s="182">
        <f>F61-F59</f>
        <v>1.5219907407407396E-3</v>
      </c>
      <c r="H61" s="56" t="s">
        <v>209</v>
      </c>
      <c r="I61" s="222" t="s">
        <v>259</v>
      </c>
      <c r="J61" s="60" t="str">
        <f>'технические заявки'!G172</f>
        <v>Абдуллин Р.И.</v>
      </c>
    </row>
    <row r="62" spans="1:10" ht="24" customHeight="1" x14ac:dyDescent="0.25">
      <c r="A62" s="163">
        <v>4</v>
      </c>
      <c r="B62" s="11">
        <v>36</v>
      </c>
      <c r="C62" s="10" t="str">
        <f>'технические заявки'!C50</f>
        <v>Агафонов Денис</v>
      </c>
      <c r="D62" s="11">
        <f>'технические заявки'!E50</f>
        <v>15</v>
      </c>
      <c r="E62" s="11" t="str">
        <f>'технические заявки'!F50</f>
        <v>Кондинский район</v>
      </c>
      <c r="F62" s="182">
        <v>6.0243055555555562E-3</v>
      </c>
      <c r="G62" s="182">
        <f>F62-F59</f>
        <v>2.1145833333333338E-3</v>
      </c>
      <c r="H62" s="48">
        <v>4</v>
      </c>
      <c r="I62" s="222" t="s">
        <v>261</v>
      </c>
      <c r="J62" s="60" t="str">
        <f>'технические заявки'!G50</f>
        <v>Тучин А.М.</v>
      </c>
    </row>
    <row r="63" spans="1:10" ht="24" customHeight="1" x14ac:dyDescent="0.25">
      <c r="A63" s="28">
        <v>5</v>
      </c>
      <c r="B63" s="11">
        <v>27</v>
      </c>
      <c r="C63" s="10" t="str">
        <f>'технические заявки'!C46</f>
        <v>Пакишев Герман</v>
      </c>
      <c r="D63" s="11">
        <f>'технические заявки'!E46</f>
        <v>15</v>
      </c>
      <c r="E63" s="11" t="str">
        <f>'технические заявки'!F46</f>
        <v>Кондинский район</v>
      </c>
      <c r="F63" s="182">
        <v>6.8333333333333336E-3</v>
      </c>
      <c r="G63" s="182">
        <f>F63-F59</f>
        <v>2.9236111111111112E-3</v>
      </c>
      <c r="H63" s="48">
        <v>5</v>
      </c>
      <c r="I63" s="222" t="s">
        <v>263</v>
      </c>
      <c r="J63" s="60" t="str">
        <f>'технические заявки'!G46</f>
        <v>Тучин А.М.</v>
      </c>
    </row>
    <row r="64" spans="1:10" ht="24" customHeight="1" x14ac:dyDescent="0.25">
      <c r="A64" s="163">
        <v>6</v>
      </c>
      <c r="B64" s="11">
        <v>39</v>
      </c>
      <c r="C64" s="10" t="str">
        <f>'технические заявки'!C203</f>
        <v>Шайхинуров Ильнур</v>
      </c>
      <c r="D64" s="11">
        <f>'технические заявки'!E203</f>
        <v>14</v>
      </c>
      <c r="E64" s="11" t="str">
        <f>'технические заявки'!F203</f>
        <v>Нягань</v>
      </c>
      <c r="F64" s="182">
        <v>7.076388888888889E-3</v>
      </c>
      <c r="G64" s="182">
        <f>F64-F59</f>
        <v>3.1666666666666666E-3</v>
      </c>
      <c r="H64" s="48">
        <v>6</v>
      </c>
      <c r="I64" s="223" t="s">
        <v>264</v>
      </c>
      <c r="J64" s="60" t="str">
        <f>'технические заявки'!G203</f>
        <v>Кошкин В.В.</v>
      </c>
    </row>
    <row r="65" spans="1:15" ht="24.6" customHeight="1" x14ac:dyDescent="0.25">
      <c r="A65" s="28">
        <v>7</v>
      </c>
      <c r="B65" s="11">
        <v>31</v>
      </c>
      <c r="C65" s="10" t="str">
        <f>'технические заявки'!C52</f>
        <v>Воривский Валентин</v>
      </c>
      <c r="D65" s="11">
        <f>'технические заявки'!E52</f>
        <v>15</v>
      </c>
      <c r="E65" s="11" t="str">
        <f>'технические заявки'!F52</f>
        <v>Кондинский район</v>
      </c>
      <c r="F65" s="182">
        <v>7.1898148148148147E-3</v>
      </c>
      <c r="G65" s="182">
        <f>F65-F59</f>
        <v>3.2800925925925923E-3</v>
      </c>
      <c r="H65" s="48">
        <v>7</v>
      </c>
      <c r="I65" s="222" t="s">
        <v>265</v>
      </c>
      <c r="J65" s="60" t="str">
        <f>'технические заявки'!G52</f>
        <v>Тучин А.М.</v>
      </c>
    </row>
    <row r="66" spans="1:15" ht="25.15" customHeight="1" x14ac:dyDescent="0.25">
      <c r="A66" s="163">
        <v>8</v>
      </c>
      <c r="B66" s="11">
        <v>35</v>
      </c>
      <c r="C66" s="10" t="str">
        <f>'технические заявки'!C200</f>
        <v>Зубарев Николай</v>
      </c>
      <c r="D66" s="11">
        <f>'технические заявки'!E200</f>
        <v>15</v>
      </c>
      <c r="E66" s="11" t="str">
        <f>'технические заявки'!F200</f>
        <v>Нягань</v>
      </c>
      <c r="F66" s="182">
        <v>7.2141203703703707E-3</v>
      </c>
      <c r="G66" s="182">
        <f>F66-F59</f>
        <v>3.3043981481481483E-3</v>
      </c>
      <c r="H66" s="48">
        <v>8</v>
      </c>
      <c r="I66" s="222" t="s">
        <v>266</v>
      </c>
      <c r="J66" s="60" t="str">
        <f>'технические заявки'!G200</f>
        <v>Кошкин В.В.</v>
      </c>
    </row>
    <row r="67" spans="1:15" ht="25.15" customHeight="1" x14ac:dyDescent="0.25">
      <c r="A67" s="28">
        <v>9</v>
      </c>
      <c r="B67" s="11">
        <v>29</v>
      </c>
      <c r="C67" s="10" t="str">
        <f>'технические заявки'!C104</f>
        <v>Анцыбулин Игнат</v>
      </c>
      <c r="D67" s="11">
        <f>'технические заявки'!E104</f>
        <v>14</v>
      </c>
      <c r="E67" s="11" t="str">
        <f>'технические заявки'!F104</f>
        <v>Ханты-Мансийск</v>
      </c>
      <c r="F67" s="182">
        <v>7.2268518518518515E-3</v>
      </c>
      <c r="G67" s="182">
        <f>F67-F59</f>
        <v>3.3171296296296291E-3</v>
      </c>
      <c r="H67" s="48">
        <v>9</v>
      </c>
      <c r="I67" s="222" t="s">
        <v>267</v>
      </c>
      <c r="J67" s="60" t="str">
        <f>'технические заявки'!G104</f>
        <v>Глухов Д.Н.</v>
      </c>
    </row>
    <row r="68" spans="1:15" ht="25.15" customHeight="1" x14ac:dyDescent="0.25">
      <c r="A68" s="163">
        <v>10</v>
      </c>
      <c r="B68" s="11">
        <v>34</v>
      </c>
      <c r="C68" s="10" t="str">
        <f>'технические заявки'!C75</f>
        <v>Пискулин Вячеслав</v>
      </c>
      <c r="D68" s="11">
        <f>'технические заявки'!E75</f>
        <v>15</v>
      </c>
      <c r="E68" s="11" t="str">
        <f>'технические заявки'!F75</f>
        <v>Нефтеюганск</v>
      </c>
      <c r="F68" s="182">
        <v>8.8969907407407418E-3</v>
      </c>
      <c r="G68" s="182">
        <f>F68-F59</f>
        <v>4.9872685185185194E-3</v>
      </c>
      <c r="H68" s="48">
        <v>10</v>
      </c>
      <c r="I68" s="222" t="s">
        <v>268</v>
      </c>
      <c r="J68" s="60" t="str">
        <f>'технические заявки'!G75</f>
        <v>Лысых В.А.                           Ширшов С.В.</v>
      </c>
    </row>
    <row r="69" spans="1:15" ht="28.15" customHeight="1" x14ac:dyDescent="0.25">
      <c r="A69" s="28">
        <v>11</v>
      </c>
      <c r="B69" s="161">
        <v>26</v>
      </c>
      <c r="C69" s="162" t="str">
        <f>'технические заявки'!C206</f>
        <v>Бывальцев Даниил</v>
      </c>
      <c r="D69" s="161">
        <f>'технические заявки'!E206</f>
        <v>15</v>
      </c>
      <c r="E69" s="161" t="str">
        <f>'технические заявки'!F206</f>
        <v>Нягань</v>
      </c>
      <c r="F69" s="183">
        <v>9.7372685185185184E-3</v>
      </c>
      <c r="G69" s="183">
        <f>F69-F59</f>
        <v>5.8275462962962959E-3</v>
      </c>
      <c r="H69" s="48">
        <v>11</v>
      </c>
      <c r="I69" s="224" t="s">
        <v>269</v>
      </c>
      <c r="J69" s="161" t="str">
        <f>'технические заявки'!G206</f>
        <v>Кошкин В.В.</v>
      </c>
    </row>
    <row r="70" spans="1:15" ht="28.15" customHeight="1" x14ac:dyDescent="0.25">
      <c r="A70" s="163">
        <v>12</v>
      </c>
      <c r="B70" s="11">
        <v>28</v>
      </c>
      <c r="C70" s="10" t="str">
        <f>'технические заявки'!C74</f>
        <v>Нечипоренко Алексей</v>
      </c>
      <c r="D70" s="11">
        <f>'технические заявки'!E74</f>
        <v>14</v>
      </c>
      <c r="E70" s="11" t="str">
        <f>'технические заявки'!F74</f>
        <v>Нефтеюганск</v>
      </c>
      <c r="F70" s="182">
        <v>1.1314814814814814E-2</v>
      </c>
      <c r="G70" s="182">
        <f>F70-F59</f>
        <v>7.4050925925925916E-3</v>
      </c>
      <c r="H70" s="48">
        <v>12</v>
      </c>
      <c r="I70" s="222" t="s">
        <v>270</v>
      </c>
      <c r="J70" s="60" t="str">
        <f>'технические заявки'!G74</f>
        <v>Лысых В.А.                           Ширшов С.В.</v>
      </c>
    </row>
    <row r="71" spans="1:15" ht="28.15" customHeight="1" x14ac:dyDescent="0.25">
      <c r="A71" s="28">
        <v>13</v>
      </c>
      <c r="B71" s="11">
        <v>32</v>
      </c>
      <c r="C71" s="10" t="str">
        <f>'технические заявки'!C170</f>
        <v>Назаров Иван</v>
      </c>
      <c r="D71" s="11">
        <f>'технические заявки'!E170</f>
        <v>14</v>
      </c>
      <c r="E71" s="11" t="str">
        <f>'технические заявки'!F170</f>
        <v>Нижневартовск</v>
      </c>
      <c r="F71" s="182">
        <v>1.300925925925926E-2</v>
      </c>
      <c r="G71" s="182">
        <f>F71-F59</f>
        <v>9.0995370370370379E-3</v>
      </c>
      <c r="H71" s="48">
        <v>13</v>
      </c>
      <c r="I71" s="222" t="s">
        <v>271</v>
      </c>
      <c r="J71" s="60" t="str">
        <f>'технические заявки'!G170</f>
        <v>Абдуллин Р.И.</v>
      </c>
    </row>
    <row r="72" spans="1:15" ht="28.15" customHeight="1" x14ac:dyDescent="0.25">
      <c r="A72" s="163">
        <v>14</v>
      </c>
      <c r="B72" s="11">
        <v>30</v>
      </c>
      <c r="C72" s="10" t="str">
        <f>'технические заявки'!C199</f>
        <v>Бондаренко Игнат</v>
      </c>
      <c r="D72" s="11">
        <f>'технические заявки'!E199</f>
        <v>12</v>
      </c>
      <c r="E72" s="11" t="str">
        <f>'технические заявки'!F199</f>
        <v>Нягань</v>
      </c>
      <c r="F72" s="182">
        <v>1.4416666666666668E-2</v>
      </c>
      <c r="G72" s="182">
        <f>F72-F59</f>
        <v>1.0506944444444445E-2</v>
      </c>
      <c r="H72" s="48">
        <v>14</v>
      </c>
      <c r="I72" s="222" t="s">
        <v>272</v>
      </c>
      <c r="J72" s="60" t="str">
        <f>'технические заявки'!G199</f>
        <v>Кошкин В.В.</v>
      </c>
    </row>
    <row r="75" spans="1:15" ht="14.25" customHeight="1" x14ac:dyDescent="0.25">
      <c r="A75" s="1"/>
      <c r="B75" s="37"/>
      <c r="C75" s="43"/>
      <c r="F75" s="46"/>
      <c r="G75" s="6"/>
      <c r="H75" s="6"/>
      <c r="I75" s="6"/>
    </row>
    <row r="76" spans="1:15" ht="15.75" customHeight="1" x14ac:dyDescent="0.25">
      <c r="A76" s="1"/>
      <c r="B76" s="318" t="s">
        <v>172</v>
      </c>
      <c r="C76" s="318"/>
      <c r="D76" s="318"/>
      <c r="E76" s="318"/>
      <c r="F76" s="318"/>
      <c r="G76" s="318"/>
      <c r="H76" s="318"/>
      <c r="J76" s="41"/>
    </row>
    <row r="77" spans="1:15" x14ac:dyDescent="0.25">
      <c r="B77" s="301"/>
      <c r="C77" s="301"/>
      <c r="D77" s="301"/>
      <c r="E77" s="301"/>
      <c r="F77" s="301"/>
      <c r="G77" s="301"/>
      <c r="H77" s="61"/>
      <c r="J77" s="42"/>
      <c r="O77" t="s">
        <v>6</v>
      </c>
    </row>
    <row r="78" spans="1:15" ht="15.75" customHeight="1" x14ac:dyDescent="0.25">
      <c r="B78" s="319" t="s">
        <v>173</v>
      </c>
      <c r="C78" s="319"/>
      <c r="D78" s="319"/>
      <c r="E78" s="319"/>
      <c r="F78" s="319"/>
      <c r="G78" s="319"/>
      <c r="H78" s="319"/>
      <c r="J78" s="42"/>
    </row>
    <row r="79" spans="1:15" ht="18.75" x14ac:dyDescent="0.3">
      <c r="A79" s="303" t="s">
        <v>211</v>
      </c>
      <c r="B79" s="303"/>
      <c r="C79" s="303"/>
      <c r="D79" s="303"/>
      <c r="E79" s="303"/>
      <c r="F79" s="303"/>
      <c r="G79" s="303"/>
      <c r="H79" s="303"/>
      <c r="I79" s="303"/>
      <c r="J79" s="303"/>
    </row>
    <row r="80" spans="1:15" ht="15.75" x14ac:dyDescent="0.25">
      <c r="A80" s="312" t="s">
        <v>8</v>
      </c>
      <c r="B80" s="312"/>
      <c r="C80" s="312"/>
      <c r="D80" s="312"/>
      <c r="E80" s="312"/>
      <c r="F80" s="312"/>
      <c r="G80" s="312"/>
      <c r="H80" s="312"/>
      <c r="I80" s="312"/>
      <c r="J80" s="312"/>
    </row>
    <row r="81" spans="1:10" ht="18.75" x14ac:dyDescent="0.25">
      <c r="A81" s="305" t="s">
        <v>178</v>
      </c>
      <c r="B81" s="305"/>
      <c r="C81" s="305"/>
      <c r="D81" s="305"/>
      <c r="E81" s="305"/>
      <c r="F81" s="305"/>
      <c r="G81" s="305"/>
      <c r="H81" s="305"/>
      <c r="I81" s="305"/>
      <c r="J81" s="305"/>
    </row>
    <row r="82" spans="1:10" ht="15.75" x14ac:dyDescent="0.25">
      <c r="A82" s="320"/>
      <c r="B82" s="320"/>
      <c r="C82" s="320"/>
      <c r="D82" s="2"/>
      <c r="E82" s="2"/>
      <c r="F82" s="45"/>
      <c r="G82" s="2"/>
      <c r="H82" s="2"/>
      <c r="I82" s="315" t="s">
        <v>169</v>
      </c>
      <c r="J82" s="315"/>
    </row>
    <row r="83" spans="1:10" ht="24.75" customHeight="1" x14ac:dyDescent="0.25">
      <c r="A83" s="117" t="s">
        <v>26</v>
      </c>
      <c r="B83" s="117" t="s">
        <v>5</v>
      </c>
      <c r="C83" s="117" t="s">
        <v>3</v>
      </c>
      <c r="D83" s="117" t="s">
        <v>22</v>
      </c>
      <c r="E83" s="117" t="s">
        <v>4</v>
      </c>
      <c r="F83" s="117" t="s">
        <v>13</v>
      </c>
      <c r="G83" s="117" t="s">
        <v>14</v>
      </c>
      <c r="H83" s="117" t="s">
        <v>1</v>
      </c>
      <c r="I83" s="118" t="s">
        <v>2</v>
      </c>
      <c r="J83" s="118" t="s">
        <v>32</v>
      </c>
    </row>
    <row r="84" spans="1:10" ht="15.75" x14ac:dyDescent="0.25">
      <c r="A84" s="316" t="s">
        <v>98</v>
      </c>
      <c r="B84" s="316"/>
      <c r="C84" s="316"/>
      <c r="D84" s="316"/>
      <c r="E84" s="316"/>
      <c r="F84" s="316"/>
      <c r="G84" s="316"/>
      <c r="H84" s="316"/>
      <c r="I84" s="316"/>
      <c r="J84" s="316"/>
    </row>
    <row r="85" spans="1:10" ht="22.9" customHeight="1" x14ac:dyDescent="0.25">
      <c r="A85" s="28">
        <v>1</v>
      </c>
      <c r="B85" s="11">
        <v>42</v>
      </c>
      <c r="C85" s="10" t="str">
        <f>'технические заявки'!C169</f>
        <v>Стрелкова Ксения</v>
      </c>
      <c r="D85" s="11">
        <f>'технические заявки'!E169</f>
        <v>16</v>
      </c>
      <c r="E85" s="11" t="str">
        <f>'технические заявки'!F169</f>
        <v>Нижневартовск</v>
      </c>
      <c r="F85" s="182">
        <v>6.0416666666666665E-3</v>
      </c>
      <c r="G85" s="182" t="s">
        <v>103</v>
      </c>
      <c r="H85" s="56" t="s">
        <v>207</v>
      </c>
      <c r="I85" s="48">
        <v>150</v>
      </c>
      <c r="J85" s="60" t="str">
        <f>'технические заявки'!G169</f>
        <v>Абдуллин Р.И.</v>
      </c>
    </row>
    <row r="86" spans="1:10" ht="23.25" customHeight="1" x14ac:dyDescent="0.25">
      <c r="A86" s="28">
        <v>2</v>
      </c>
      <c r="B86" s="11">
        <v>43</v>
      </c>
      <c r="C86" s="10" t="str">
        <f>'технические заявки'!C124</f>
        <v>Семененко Дарья</v>
      </c>
      <c r="D86" s="11">
        <f>'технические заявки'!E124</f>
        <v>17</v>
      </c>
      <c r="E86" s="11" t="str">
        <f>'технические заявки'!F124</f>
        <v>Сургут</v>
      </c>
      <c r="F86" s="182">
        <v>6.5011574074074069E-3</v>
      </c>
      <c r="G86" s="182">
        <f>F86-F85</f>
        <v>4.5949074074074035E-4</v>
      </c>
      <c r="H86" s="63" t="s">
        <v>208</v>
      </c>
      <c r="I86" s="48">
        <v>142</v>
      </c>
      <c r="J86" s="60" t="str">
        <f>'технические заявки'!G124</f>
        <v>Евдокимов А.С.                 Летин Б.Н.</v>
      </c>
    </row>
    <row r="87" spans="1:10" ht="22.9" customHeight="1" x14ac:dyDescent="0.25">
      <c r="A87" s="28">
        <v>3</v>
      </c>
      <c r="B87" s="11">
        <v>41</v>
      </c>
      <c r="C87" s="10" t="str">
        <f>'технические заявки'!C44</f>
        <v>Зырянова Виктория</v>
      </c>
      <c r="D87" s="11">
        <f>'технические заявки'!E44</f>
        <v>16</v>
      </c>
      <c r="E87" s="11" t="str">
        <f>'технические заявки'!F44</f>
        <v>Кондинский район</v>
      </c>
      <c r="F87" s="182">
        <v>1.3089120370370369E-2</v>
      </c>
      <c r="G87" s="182">
        <f>F87-F85</f>
        <v>7.0474537037037025E-3</v>
      </c>
      <c r="H87" s="56" t="s">
        <v>209</v>
      </c>
      <c r="I87" s="48">
        <v>134</v>
      </c>
      <c r="J87" s="60" t="str">
        <f>'технические заявки'!G44</f>
        <v>Тучин А.М.</v>
      </c>
    </row>
    <row r="88" spans="1:10" ht="15.75" x14ac:dyDescent="0.25">
      <c r="A88" s="316" t="s">
        <v>99</v>
      </c>
      <c r="B88" s="316"/>
      <c r="C88" s="316"/>
      <c r="D88" s="316"/>
      <c r="E88" s="316"/>
      <c r="F88" s="316"/>
      <c r="G88" s="316"/>
      <c r="H88" s="316"/>
      <c r="I88" s="316"/>
      <c r="J88" s="316"/>
    </row>
    <row r="89" spans="1:10" ht="21.6" customHeight="1" x14ac:dyDescent="0.25">
      <c r="A89" s="28">
        <v>1</v>
      </c>
      <c r="B89" s="11">
        <v>53</v>
      </c>
      <c r="C89" s="10" t="str">
        <f>'технические заявки'!C11</f>
        <v>Аниськов Владимир</v>
      </c>
      <c r="D89" s="11">
        <f>'технические заявки'!E11</f>
        <v>17</v>
      </c>
      <c r="E89" s="11" t="str">
        <f>'технические заявки'!F11</f>
        <v>Березовский район</v>
      </c>
      <c r="F89" s="182">
        <v>8.0138888888888881E-3</v>
      </c>
      <c r="G89" s="182" t="s">
        <v>103</v>
      </c>
      <c r="H89" s="56" t="s">
        <v>207</v>
      </c>
      <c r="I89" s="222" t="s">
        <v>262</v>
      </c>
      <c r="J89" s="60" t="str">
        <f>'технические заявки'!G11</f>
        <v>Шуматбаев В.А.</v>
      </c>
    </row>
    <row r="90" spans="1:10" ht="21.6" customHeight="1" x14ac:dyDescent="0.25">
      <c r="A90" s="28">
        <v>2</v>
      </c>
      <c r="B90" s="11">
        <v>59</v>
      </c>
      <c r="C90" s="10" t="str">
        <f>'технические заявки'!C123</f>
        <v>Мыльников Максим</v>
      </c>
      <c r="D90" s="11">
        <f>'технические заявки'!E123</f>
        <v>18</v>
      </c>
      <c r="E90" s="11" t="str">
        <f>'технические заявки'!F123</f>
        <v>Сургут</v>
      </c>
      <c r="F90" s="182">
        <v>8.2326388888888883E-3</v>
      </c>
      <c r="G90" s="182">
        <f>F90-F89</f>
        <v>2.1875000000000019E-4</v>
      </c>
      <c r="H90" s="56" t="s">
        <v>208</v>
      </c>
      <c r="I90" s="222" t="s">
        <v>260</v>
      </c>
      <c r="J90" s="60" t="str">
        <f>'технические заявки'!G123</f>
        <v>Евдокимов А.С.                 Летин Б.Н.</v>
      </c>
    </row>
    <row r="91" spans="1:10" ht="21.6" customHeight="1" x14ac:dyDescent="0.25">
      <c r="A91" s="28">
        <v>3</v>
      </c>
      <c r="B91" s="11">
        <v>45</v>
      </c>
      <c r="C91" s="10" t="str">
        <f>'технические заявки'!C12</f>
        <v>Гусев Кирилл</v>
      </c>
      <c r="D91" s="11">
        <f>'технические заявки'!E12</f>
        <v>18</v>
      </c>
      <c r="E91" s="11" t="str">
        <f>'технические заявки'!F12</f>
        <v>Березовский район</v>
      </c>
      <c r="F91" s="182">
        <v>8.293981481481482E-3</v>
      </c>
      <c r="G91" s="182">
        <f>F91-F89</f>
        <v>2.8009259259259393E-4</v>
      </c>
      <c r="H91" s="56" t="s">
        <v>209</v>
      </c>
      <c r="I91" s="222" t="s">
        <v>259</v>
      </c>
      <c r="J91" s="60" t="str">
        <f>'технические заявки'!G12</f>
        <v>Шуматбаев В.А.</v>
      </c>
    </row>
    <row r="92" spans="1:10" ht="21.6" customHeight="1" x14ac:dyDescent="0.25">
      <c r="A92" s="28">
        <v>4</v>
      </c>
      <c r="B92" s="11">
        <v>52</v>
      </c>
      <c r="C92" s="10" t="str">
        <f>'технические заявки'!C16</f>
        <v>Лиспух Иван</v>
      </c>
      <c r="D92" s="11">
        <f>'технические заявки'!E16</f>
        <v>17</v>
      </c>
      <c r="E92" s="11" t="str">
        <f>'технические заявки'!F16</f>
        <v>Березовский район</v>
      </c>
      <c r="F92" s="182">
        <v>8.7499999999999991E-3</v>
      </c>
      <c r="G92" s="182">
        <f>F92-F89</f>
        <v>7.3611111111111099E-4</v>
      </c>
      <c r="H92" s="48">
        <v>4</v>
      </c>
      <c r="I92" s="222" t="s">
        <v>261</v>
      </c>
      <c r="J92" s="60" t="str">
        <f>'технические заявки'!G16</f>
        <v>Шуматбаев В.А.</v>
      </c>
    </row>
    <row r="93" spans="1:10" ht="21.6" customHeight="1" x14ac:dyDescent="0.25">
      <c r="A93" s="28">
        <v>5</v>
      </c>
      <c r="B93" s="11">
        <v>54</v>
      </c>
      <c r="C93" s="10" t="str">
        <f>'технические заявки'!C18</f>
        <v>Гоголев Александр</v>
      </c>
      <c r="D93" s="11">
        <f>'технические заявки'!E18</f>
        <v>17</v>
      </c>
      <c r="E93" s="11" t="str">
        <f>'технические заявки'!F18</f>
        <v>Березовский район</v>
      </c>
      <c r="F93" s="182">
        <v>9.0833333333333339E-3</v>
      </c>
      <c r="G93" s="182">
        <f>F93-F89</f>
        <v>1.0694444444444458E-3</v>
      </c>
      <c r="H93" s="48">
        <v>5</v>
      </c>
      <c r="I93" s="222" t="s">
        <v>263</v>
      </c>
      <c r="J93" s="60" t="str">
        <f>'технические заявки'!G18</f>
        <v>Шуматбаев В.А.</v>
      </c>
    </row>
    <row r="94" spans="1:10" ht="21.6" customHeight="1" x14ac:dyDescent="0.25">
      <c r="A94" s="28">
        <v>6</v>
      </c>
      <c r="B94" s="11">
        <v>49</v>
      </c>
      <c r="C94" s="10" t="str">
        <f>'технические заявки'!C13</f>
        <v>Ясаков Юрий</v>
      </c>
      <c r="D94" s="11">
        <f>'технические заявки'!E13</f>
        <v>17</v>
      </c>
      <c r="E94" s="11" t="str">
        <f>'технические заявки'!F13</f>
        <v>Березовский район</v>
      </c>
      <c r="F94" s="182">
        <v>1.0075231481481482E-2</v>
      </c>
      <c r="G94" s="182">
        <f>F94-F89</f>
        <v>2.0613425925925938E-3</v>
      </c>
      <c r="H94" s="48">
        <v>6</v>
      </c>
      <c r="I94" s="222" t="s">
        <v>264</v>
      </c>
      <c r="J94" s="60" t="str">
        <f>'технические заявки'!G13</f>
        <v>Шуматбаев В.А.</v>
      </c>
    </row>
    <row r="95" spans="1:10" ht="21.6" customHeight="1" x14ac:dyDescent="0.25">
      <c r="A95" s="28">
        <v>7</v>
      </c>
      <c r="B95" s="11">
        <v>60</v>
      </c>
      <c r="C95" s="10" t="str">
        <f>'технические заявки'!C19</f>
        <v>Санжин Вячеслав</v>
      </c>
      <c r="D95" s="11">
        <f>'технические заявки'!E19</f>
        <v>16</v>
      </c>
      <c r="E95" s="11" t="str">
        <f>'технические заявки'!F19</f>
        <v>Березовский район</v>
      </c>
      <c r="F95" s="182">
        <v>1.0262731481481482E-2</v>
      </c>
      <c r="G95" s="182">
        <f>F95-F89</f>
        <v>2.2488425925925939E-3</v>
      </c>
      <c r="H95" s="48">
        <v>7</v>
      </c>
      <c r="I95" s="222" t="s">
        <v>265</v>
      </c>
      <c r="J95" s="60" t="str">
        <f>'технические заявки'!G19</f>
        <v>Шуматбаев В.А.</v>
      </c>
    </row>
    <row r="96" spans="1:10" ht="21.6" customHeight="1" x14ac:dyDescent="0.25">
      <c r="A96" s="28">
        <v>8</v>
      </c>
      <c r="B96" s="11">
        <v>55</v>
      </c>
      <c r="C96" s="10" t="str">
        <f>'технические заявки'!C47</f>
        <v>Давыдов Данил</v>
      </c>
      <c r="D96" s="11">
        <f>'технические заявки'!E47</f>
        <v>20</v>
      </c>
      <c r="E96" s="11" t="str">
        <f>'технические заявки'!F47</f>
        <v>Кондинский район</v>
      </c>
      <c r="F96" s="182">
        <v>1.0302083333333335E-2</v>
      </c>
      <c r="G96" s="182">
        <f>F96-F89</f>
        <v>2.2881944444444469E-3</v>
      </c>
      <c r="H96" s="48">
        <v>8</v>
      </c>
      <c r="I96" s="222" t="s">
        <v>266</v>
      </c>
      <c r="J96" s="60" t="str">
        <f>'технические заявки'!G47</f>
        <v>Тучин А.М.</v>
      </c>
    </row>
    <row r="97" spans="1:10" ht="21.6" customHeight="1" x14ac:dyDescent="0.25">
      <c r="A97" s="28">
        <v>9</v>
      </c>
      <c r="B97" s="11">
        <v>61</v>
      </c>
      <c r="C97" s="10" t="str">
        <f>'технические заявки'!C49</f>
        <v>Макаров Максим</v>
      </c>
      <c r="D97" s="11">
        <f>'технические заявки'!E49</f>
        <v>16</v>
      </c>
      <c r="E97" s="11" t="str">
        <f>'технические заявки'!F49</f>
        <v>Кондинский район</v>
      </c>
      <c r="F97" s="182">
        <v>1.049074074074074E-2</v>
      </c>
      <c r="G97" s="182">
        <f>F97-F89</f>
        <v>2.4768518518518516E-3</v>
      </c>
      <c r="H97" s="48">
        <v>9</v>
      </c>
      <c r="I97" s="222" t="s">
        <v>267</v>
      </c>
      <c r="J97" s="60" t="str">
        <f>'технические заявки'!G49</f>
        <v>Тучин А.М.</v>
      </c>
    </row>
    <row r="98" spans="1:10" ht="21.6" customHeight="1" x14ac:dyDescent="0.25">
      <c r="A98" s="28">
        <v>10</v>
      </c>
      <c r="B98" s="11">
        <v>44</v>
      </c>
      <c r="C98" s="10" t="str">
        <f>'технические заявки'!C48</f>
        <v>Гегиев Евгений</v>
      </c>
      <c r="D98" s="11">
        <f>'технические заявки'!E48</f>
        <v>19</v>
      </c>
      <c r="E98" s="11" t="str">
        <f>'технические заявки'!F48</f>
        <v>Кондинский район</v>
      </c>
      <c r="F98" s="182">
        <v>1.062037037037037E-2</v>
      </c>
      <c r="G98" s="182">
        <f>F98-F89</f>
        <v>2.6064814814814822E-3</v>
      </c>
      <c r="H98" s="48">
        <v>10</v>
      </c>
      <c r="I98" s="222" t="s">
        <v>268</v>
      </c>
      <c r="J98" s="60" t="str">
        <f>'технические заявки'!G48</f>
        <v>Тучин А.М.</v>
      </c>
    </row>
    <row r="99" spans="1:10" ht="21.6" customHeight="1" x14ac:dyDescent="0.25">
      <c r="A99" s="28">
        <v>11</v>
      </c>
      <c r="B99" s="11">
        <v>58</v>
      </c>
      <c r="C99" s="10" t="str">
        <f>'технические заявки'!C171</f>
        <v>Сычук Владимир</v>
      </c>
      <c r="D99" s="11">
        <f>'технические заявки'!E171</f>
        <v>19</v>
      </c>
      <c r="E99" s="11" t="str">
        <f>'технические заявки'!F171</f>
        <v>Нижневартовск</v>
      </c>
      <c r="F99" s="182">
        <v>1.0947916666666667E-2</v>
      </c>
      <c r="G99" s="182">
        <f>F99-F89</f>
        <v>2.9340277777777785E-3</v>
      </c>
      <c r="H99" s="48">
        <v>11</v>
      </c>
      <c r="I99" s="224" t="s">
        <v>269</v>
      </c>
      <c r="J99" s="60" t="str">
        <f>'технические заявки'!G171</f>
        <v>Абдуллин Р.И.</v>
      </c>
    </row>
    <row r="100" spans="1:10" ht="21.6" customHeight="1" x14ac:dyDescent="0.25">
      <c r="A100" s="28">
        <v>12</v>
      </c>
      <c r="B100" s="11">
        <v>56</v>
      </c>
      <c r="C100" s="10" t="str">
        <f>'технические заявки'!C14</f>
        <v>Кириченко Ярослав</v>
      </c>
      <c r="D100" s="11">
        <f>'технические заявки'!E14</f>
        <v>17</v>
      </c>
      <c r="E100" s="11" t="str">
        <f>'технические заявки'!F14</f>
        <v>Березовский район</v>
      </c>
      <c r="F100" s="182">
        <v>1.1266203703703704E-2</v>
      </c>
      <c r="G100" s="182">
        <f>F100-F89</f>
        <v>3.2523148148148155E-3</v>
      </c>
      <c r="H100" s="48">
        <v>12</v>
      </c>
      <c r="I100" s="222" t="s">
        <v>270</v>
      </c>
      <c r="J100" s="60" t="str">
        <f>'технические заявки'!G14</f>
        <v>Шуматбаев В.А.</v>
      </c>
    </row>
    <row r="101" spans="1:10" ht="21.6" customHeight="1" x14ac:dyDescent="0.25">
      <c r="A101" s="28">
        <v>13</v>
      </c>
      <c r="B101" s="11">
        <v>57</v>
      </c>
      <c r="C101" s="10" t="str">
        <f>'технические заявки'!C205</f>
        <v>Антонов Владимир</v>
      </c>
      <c r="D101" s="11">
        <f>'технические заявки'!E205</f>
        <v>17</v>
      </c>
      <c r="E101" s="11" t="str">
        <f>'технические заявки'!F205</f>
        <v>Нягань</v>
      </c>
      <c r="F101" s="182">
        <v>1.1961805555555557E-2</v>
      </c>
      <c r="G101" s="182">
        <f>F101-F89</f>
        <v>3.947916666666669E-3</v>
      </c>
      <c r="H101" s="48">
        <v>13</v>
      </c>
      <c r="I101" s="222" t="s">
        <v>271</v>
      </c>
      <c r="J101" s="60" t="str">
        <f>'технические заявки'!G205</f>
        <v>Кошкин В.В.</v>
      </c>
    </row>
    <row r="102" spans="1:10" ht="21.6" customHeight="1" x14ac:dyDescent="0.25">
      <c r="A102" s="28">
        <v>14</v>
      </c>
      <c r="B102" s="11">
        <v>47</v>
      </c>
      <c r="C102" s="10" t="str">
        <f>'технические заявки'!C51</f>
        <v>Жуланов Егор</v>
      </c>
      <c r="D102" s="11">
        <f>'технические заявки'!E51</f>
        <v>17</v>
      </c>
      <c r="E102" s="11" t="str">
        <f>'технические заявки'!F51</f>
        <v>Кондинский район</v>
      </c>
      <c r="F102" s="182">
        <v>1.2890046296296297E-2</v>
      </c>
      <c r="G102" s="182">
        <f>F102-F89</f>
        <v>4.8761574074074089E-3</v>
      </c>
      <c r="H102" s="48">
        <v>14</v>
      </c>
      <c r="I102" s="222" t="s">
        <v>272</v>
      </c>
      <c r="J102" s="60" t="str">
        <f>'технические заявки'!G51</f>
        <v>Тучин А.М.</v>
      </c>
    </row>
    <row r="103" spans="1:10" ht="21.6" customHeight="1" x14ac:dyDescent="0.25">
      <c r="A103" s="28">
        <v>15</v>
      </c>
      <c r="B103" s="11">
        <v>48</v>
      </c>
      <c r="C103" s="10" t="str">
        <f>'технические заявки'!C201</f>
        <v>Дьячков Евгений</v>
      </c>
      <c r="D103" s="11">
        <f>'технические заявки'!E201</f>
        <v>17</v>
      </c>
      <c r="E103" s="11" t="str">
        <f>'технические заявки'!F201</f>
        <v>Нягань</v>
      </c>
      <c r="F103" s="182">
        <v>1.4266203703703705E-2</v>
      </c>
      <c r="G103" s="182">
        <f>F103-F89</f>
        <v>6.2523148148148164E-3</v>
      </c>
      <c r="H103" s="48">
        <v>15</v>
      </c>
      <c r="I103" s="35">
        <v>80</v>
      </c>
      <c r="J103" s="60" t="str">
        <f>'технические заявки'!G201</f>
        <v>Кошкин В.В.</v>
      </c>
    </row>
    <row r="104" spans="1:10" ht="21.6" customHeight="1" x14ac:dyDescent="0.25">
      <c r="A104" s="28">
        <v>16</v>
      </c>
      <c r="B104" s="11">
        <v>50</v>
      </c>
      <c r="C104" s="10" t="str">
        <f>'технические заявки'!C76</f>
        <v>Овчаров Александр</v>
      </c>
      <c r="D104" s="11">
        <f>'технические заявки'!E76</f>
        <v>17</v>
      </c>
      <c r="E104" s="11" t="str">
        <f>'технические заявки'!F76</f>
        <v>Нефтеюганск</v>
      </c>
      <c r="F104" s="182">
        <v>1.8420138888888889E-2</v>
      </c>
      <c r="G104" s="182">
        <f>F104-F89</f>
        <v>1.0406250000000001E-2</v>
      </c>
      <c r="H104" s="48">
        <v>16</v>
      </c>
      <c r="I104" s="35">
        <v>76</v>
      </c>
      <c r="J104" s="60" t="str">
        <f>'технические заявки'!G76</f>
        <v>Лысых В.А.                           Ширшов С.В.</v>
      </c>
    </row>
    <row r="105" spans="1:10" ht="22.9" customHeight="1" x14ac:dyDescent="0.25">
      <c r="A105" s="28">
        <v>17</v>
      </c>
      <c r="B105" s="11">
        <v>46</v>
      </c>
      <c r="C105" s="10" t="str">
        <f>'технические заявки'!C202</f>
        <v>Новаков Артем</v>
      </c>
      <c r="D105" s="11">
        <f>'технические заявки'!E202</f>
        <v>16</v>
      </c>
      <c r="E105" s="11" t="str">
        <f>'технические заявки'!F202</f>
        <v>Нягань</v>
      </c>
      <c r="F105" s="182">
        <v>2.137384259259259E-2</v>
      </c>
      <c r="G105" s="182">
        <f>F105-F89</f>
        <v>1.3359953703703702E-2</v>
      </c>
      <c r="H105" s="48">
        <v>17</v>
      </c>
      <c r="I105" s="35">
        <v>72</v>
      </c>
      <c r="J105" s="60" t="str">
        <f>'технические заявки'!G202</f>
        <v>Кошкин В.В.</v>
      </c>
    </row>
    <row r="106" spans="1:10" ht="21.6" customHeight="1" x14ac:dyDescent="0.25">
      <c r="A106" s="28">
        <v>18</v>
      </c>
      <c r="B106" s="11">
        <v>51</v>
      </c>
      <c r="C106" s="10" t="str">
        <f>'технические заявки'!C207</f>
        <v>Мильхин Александр</v>
      </c>
      <c r="D106" s="11">
        <f>'технические заявки'!E207</f>
        <v>16</v>
      </c>
      <c r="E106" s="11" t="str">
        <f>'технические заявки'!F207</f>
        <v>Нягань</v>
      </c>
      <c r="F106" s="182">
        <v>2.2616898148148146E-2</v>
      </c>
      <c r="G106" s="182">
        <f>F106-F89</f>
        <v>1.4603009259259258E-2</v>
      </c>
      <c r="H106" s="48">
        <v>18</v>
      </c>
      <c r="I106" s="35">
        <v>68</v>
      </c>
      <c r="J106" s="60" t="str">
        <f>'технические заявки'!G207</f>
        <v>Кошкин В.В.</v>
      </c>
    </row>
    <row r="107" spans="1:10" ht="19.5" customHeight="1" x14ac:dyDescent="0.25"/>
    <row r="108" spans="1:10" ht="20.25" customHeight="1" x14ac:dyDescent="0.25"/>
    <row r="110" spans="1:10" x14ac:dyDescent="0.25">
      <c r="A110" s="1"/>
      <c r="B110" s="37"/>
      <c r="C110" s="43"/>
      <c r="F110" s="46"/>
      <c r="G110" s="6"/>
      <c r="H110" s="6"/>
      <c r="I110" s="6"/>
    </row>
    <row r="111" spans="1:10" x14ac:dyDescent="0.25">
      <c r="A111" s="1"/>
      <c r="B111" s="318" t="s">
        <v>172</v>
      </c>
      <c r="C111" s="318"/>
      <c r="D111" s="318"/>
      <c r="E111" s="318"/>
      <c r="F111" s="318"/>
      <c r="G111" s="318"/>
      <c r="H111" s="318"/>
      <c r="J111" s="41"/>
    </row>
    <row r="112" spans="1:10" x14ac:dyDescent="0.25">
      <c r="B112" s="301"/>
      <c r="C112" s="301"/>
      <c r="D112" s="301"/>
      <c r="E112" s="301"/>
      <c r="F112" s="301"/>
      <c r="G112" s="301"/>
      <c r="H112" s="61"/>
      <c r="J112" s="42"/>
    </row>
    <row r="113" spans="2:10" ht="15.75" customHeight="1" x14ac:dyDescent="0.25">
      <c r="B113" s="319" t="s">
        <v>173</v>
      </c>
      <c r="C113" s="319"/>
      <c r="D113" s="319"/>
      <c r="E113" s="319"/>
      <c r="F113" s="319"/>
      <c r="G113" s="319"/>
      <c r="H113" s="319"/>
      <c r="J113" s="42"/>
    </row>
  </sheetData>
  <sortState xmlns:xlrd2="http://schemas.microsoft.com/office/spreadsheetml/2017/richdata2" ref="A89:J106">
    <sortCondition ref="F89:F106"/>
  </sortState>
  <mergeCells count="44">
    <mergeCell ref="B113:H113"/>
    <mergeCell ref="B22:H22"/>
    <mergeCell ref="B24:H24"/>
    <mergeCell ref="B44:H44"/>
    <mergeCell ref="B46:H46"/>
    <mergeCell ref="B76:H76"/>
    <mergeCell ref="A84:J84"/>
    <mergeCell ref="A88:J88"/>
    <mergeCell ref="A79:J79"/>
    <mergeCell ref="A80:J80"/>
    <mergeCell ref="A81:J81"/>
    <mergeCell ref="A82:C82"/>
    <mergeCell ref="I82:J82"/>
    <mergeCell ref="A32:J32"/>
    <mergeCell ref="A38:J38"/>
    <mergeCell ref="A28:C28"/>
    <mergeCell ref="A16:J16"/>
    <mergeCell ref="A35:J35"/>
    <mergeCell ref="B111:H111"/>
    <mergeCell ref="B112:G112"/>
    <mergeCell ref="B78:H78"/>
    <mergeCell ref="A27:J27"/>
    <mergeCell ref="B23:G23"/>
    <mergeCell ref="A25:J25"/>
    <mergeCell ref="A50:C50"/>
    <mergeCell ref="A47:J47"/>
    <mergeCell ref="A49:J49"/>
    <mergeCell ref="A48:J48"/>
    <mergeCell ref="A26:J26"/>
    <mergeCell ref="B77:G77"/>
    <mergeCell ref="A58:J58"/>
    <mergeCell ref="I50:J50"/>
    <mergeCell ref="A1:J1"/>
    <mergeCell ref="A6:J6"/>
    <mergeCell ref="A2:J2"/>
    <mergeCell ref="A10:J10"/>
    <mergeCell ref="I4:J4"/>
    <mergeCell ref="A4:C4"/>
    <mergeCell ref="A3:J3"/>
    <mergeCell ref="I28:J28"/>
    <mergeCell ref="B43:G43"/>
    <mergeCell ref="B45:G45"/>
    <mergeCell ref="A30:J30"/>
    <mergeCell ref="A52:J52"/>
  </mergeCells>
  <printOptions horizontalCentered="1"/>
  <pageMargins left="0.16" right="0.11" top="1.86" bottom="0.16" header="0.35" footer="0.15748031496062992"/>
  <pageSetup paperSize="9" scale="95" orientation="portrait" r:id="rId1"/>
  <headerFooter>
    <oddHeader>&amp;C&amp;G</oddHeader>
  </headerFooter>
  <rowBreaks count="3" manualBreakCount="3">
    <brk id="24" min="1" max="11" man="1"/>
    <brk id="46" min="1" max="11" man="1"/>
    <brk id="78" min="1" max="11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A1:M43"/>
  <sheetViews>
    <sheetView view="pageBreakPreview" zoomScale="96" zoomScaleNormal="100" zoomScaleSheetLayoutView="96" workbookViewId="0">
      <selection activeCell="B35" sqref="B35"/>
    </sheetView>
  </sheetViews>
  <sheetFormatPr defaultColWidth="9.140625" defaultRowHeight="15" x14ac:dyDescent="0.25"/>
  <cols>
    <col min="1" max="1" width="9.140625" style="15"/>
    <col min="2" max="2" width="30.140625" style="15" customWidth="1"/>
    <col min="3" max="3" width="7.5703125" style="15" customWidth="1"/>
    <col min="4" max="4" width="45.42578125" style="15" customWidth="1"/>
    <col min="5" max="5" width="12.85546875" style="15" customWidth="1"/>
    <col min="6" max="6" width="26.140625" style="15" customWidth="1"/>
    <col min="7" max="16384" width="9.140625" style="15"/>
  </cols>
  <sheetData>
    <row r="1" spans="1:13" ht="20.25" x14ac:dyDescent="0.3">
      <c r="A1" s="324" t="s">
        <v>23</v>
      </c>
      <c r="B1" s="324"/>
      <c r="C1" s="324"/>
      <c r="D1" s="324"/>
      <c r="E1" s="324"/>
      <c r="F1" s="22"/>
      <c r="G1" s="14"/>
    </row>
    <row r="2" spans="1:13" ht="18.75" x14ac:dyDescent="0.3">
      <c r="A2" s="16" t="s">
        <v>25</v>
      </c>
      <c r="C2" s="16"/>
      <c r="D2" s="16"/>
      <c r="E2" s="25" t="s">
        <v>187</v>
      </c>
    </row>
    <row r="3" spans="1:13" ht="18.75" x14ac:dyDescent="0.3">
      <c r="B3" s="323" t="s">
        <v>24</v>
      </c>
      <c r="C3" s="323"/>
      <c r="D3" s="323"/>
      <c r="E3" s="323"/>
      <c r="F3" s="23"/>
    </row>
    <row r="4" spans="1:13" ht="16.5" x14ac:dyDescent="0.25">
      <c r="B4" s="17"/>
      <c r="C4" s="17"/>
      <c r="D4" s="17"/>
      <c r="E4" s="17"/>
      <c r="F4" s="19"/>
      <c r="K4" s="15" t="s">
        <v>6</v>
      </c>
    </row>
    <row r="5" spans="1:13" ht="20.25" x14ac:dyDescent="0.25">
      <c r="B5" s="178" t="s">
        <v>27</v>
      </c>
      <c r="C5" s="172">
        <v>1</v>
      </c>
      <c r="D5" s="176" t="s">
        <v>38</v>
      </c>
      <c r="E5" s="322"/>
      <c r="F5" s="19"/>
    </row>
    <row r="6" spans="1:13" ht="16.5" x14ac:dyDescent="0.25">
      <c r="B6" s="174"/>
      <c r="C6" s="175">
        <v>2</v>
      </c>
      <c r="D6" s="176" t="s">
        <v>71</v>
      </c>
      <c r="E6" s="322"/>
      <c r="F6" s="19"/>
      <c r="L6" s="15" t="s">
        <v>6</v>
      </c>
    </row>
    <row r="7" spans="1:13" ht="16.5" x14ac:dyDescent="0.25">
      <c r="B7" s="174"/>
      <c r="C7" s="172">
        <v>3</v>
      </c>
      <c r="D7" s="173" t="s">
        <v>159</v>
      </c>
      <c r="E7" s="17"/>
      <c r="F7" s="19"/>
    </row>
    <row r="8" spans="1:13" ht="16.5" x14ac:dyDescent="0.25">
      <c r="B8" s="174"/>
      <c r="C8" s="175">
        <v>4</v>
      </c>
      <c r="D8" s="176" t="s">
        <v>30</v>
      </c>
      <c r="E8" s="17"/>
      <c r="F8" s="19"/>
      <c r="K8" s="15" t="s">
        <v>6</v>
      </c>
      <c r="M8" s="15" t="s">
        <v>6</v>
      </c>
    </row>
    <row r="9" spans="1:13" ht="20.25" customHeight="1" x14ac:dyDescent="0.25">
      <c r="B9" s="174"/>
      <c r="C9" s="172">
        <v>5</v>
      </c>
      <c r="D9" s="176" t="s">
        <v>86</v>
      </c>
      <c r="E9" s="17"/>
      <c r="F9" s="19"/>
    </row>
    <row r="10" spans="1:13" ht="20.25" customHeight="1" x14ac:dyDescent="0.25">
      <c r="B10" s="174"/>
      <c r="C10" s="172">
        <v>6</v>
      </c>
      <c r="D10" s="176" t="s">
        <v>102</v>
      </c>
      <c r="E10" s="17"/>
      <c r="F10" s="19"/>
    </row>
    <row r="11" spans="1:13" ht="20.25" customHeight="1" x14ac:dyDescent="0.25">
      <c r="B11" s="174"/>
      <c r="C11" s="172">
        <v>7</v>
      </c>
      <c r="D11" s="176" t="s">
        <v>160</v>
      </c>
      <c r="E11" s="17"/>
      <c r="F11" s="19"/>
    </row>
    <row r="12" spans="1:13" ht="16.5" x14ac:dyDescent="0.25">
      <c r="B12" s="17"/>
      <c r="C12" s="24"/>
      <c r="D12" s="20"/>
    </row>
    <row r="13" spans="1:13" ht="20.25" x14ac:dyDescent="0.25">
      <c r="B13" s="171" t="s">
        <v>62</v>
      </c>
      <c r="C13" s="172">
        <v>1</v>
      </c>
      <c r="D13" s="173" t="s">
        <v>84</v>
      </c>
      <c r="E13" s="322"/>
      <c r="F13" s="19"/>
      <c r="I13" s="15" t="s">
        <v>6</v>
      </c>
    </row>
    <row r="14" spans="1:13" ht="16.5" x14ac:dyDescent="0.25">
      <c r="B14" s="174"/>
      <c r="C14" s="175">
        <v>2</v>
      </c>
      <c r="D14" s="176" t="s">
        <v>56</v>
      </c>
      <c r="E14" s="322"/>
      <c r="F14" s="20"/>
    </row>
    <row r="15" spans="1:13" ht="16.5" x14ac:dyDescent="0.25">
      <c r="B15" s="174"/>
      <c r="C15" s="172">
        <v>3</v>
      </c>
      <c r="D15" s="173" t="s">
        <v>126</v>
      </c>
      <c r="E15" s="17"/>
      <c r="F15" s="21"/>
      <c r="K15" s="15" t="s">
        <v>6</v>
      </c>
    </row>
    <row r="16" spans="1:13" ht="16.5" x14ac:dyDescent="0.25">
      <c r="B16" s="174"/>
      <c r="C16" s="175">
        <v>4</v>
      </c>
      <c r="D16" s="173" t="s">
        <v>124</v>
      </c>
      <c r="E16" s="17"/>
      <c r="F16" s="21"/>
    </row>
    <row r="17" spans="2:13" ht="16.5" x14ac:dyDescent="0.25">
      <c r="B17" s="174"/>
      <c r="C17" s="172">
        <v>5</v>
      </c>
      <c r="D17" s="176" t="s">
        <v>192</v>
      </c>
      <c r="E17" s="17"/>
      <c r="F17" s="19"/>
      <c r="M17" s="15" t="s">
        <v>6</v>
      </c>
    </row>
    <row r="18" spans="2:13" ht="16.5" x14ac:dyDescent="0.25">
      <c r="B18" s="174"/>
      <c r="C18" s="172">
        <v>6</v>
      </c>
      <c r="D18" s="176" t="s">
        <v>127</v>
      </c>
      <c r="E18" s="17"/>
      <c r="F18" s="19"/>
    </row>
    <row r="19" spans="2:13" ht="16.5" x14ac:dyDescent="0.25">
      <c r="B19" s="174"/>
      <c r="C19" s="172">
        <v>7</v>
      </c>
      <c r="D19" s="176" t="s">
        <v>128</v>
      </c>
      <c r="E19" s="17"/>
      <c r="F19" s="19"/>
    </row>
    <row r="21" spans="2:13" ht="20.25" x14ac:dyDescent="0.25">
      <c r="B21" s="171" t="s">
        <v>11</v>
      </c>
      <c r="C21" s="172">
        <v>1</v>
      </c>
      <c r="D21" s="173" t="s">
        <v>133</v>
      </c>
      <c r="E21" s="18"/>
      <c r="F21" s="19"/>
      <c r="I21" s="15" t="s">
        <v>6</v>
      </c>
    </row>
    <row r="22" spans="2:13" ht="16.5" x14ac:dyDescent="0.25">
      <c r="B22" s="174"/>
      <c r="C22" s="172">
        <v>2</v>
      </c>
      <c r="D22" s="173" t="s">
        <v>134</v>
      </c>
      <c r="E22" s="17"/>
      <c r="F22" s="21"/>
      <c r="K22" s="15" t="s">
        <v>6</v>
      </c>
    </row>
    <row r="23" spans="2:13" ht="16.5" x14ac:dyDescent="0.25">
      <c r="B23" s="174"/>
      <c r="C23" s="172">
        <v>3</v>
      </c>
      <c r="D23" s="173" t="s">
        <v>80</v>
      </c>
      <c r="E23" s="17"/>
      <c r="F23" s="21"/>
    </row>
    <row r="24" spans="2:13" ht="16.5" x14ac:dyDescent="0.25">
      <c r="B24" s="174"/>
      <c r="C24" s="172">
        <v>4</v>
      </c>
      <c r="D24" s="176" t="s">
        <v>40</v>
      </c>
      <c r="E24" s="17"/>
      <c r="F24" s="19"/>
      <c r="M24" s="15" t="s">
        <v>6</v>
      </c>
    </row>
    <row r="25" spans="2:13" ht="16.5" x14ac:dyDescent="0.25">
      <c r="B25" s="174"/>
      <c r="C25" s="172">
        <v>5</v>
      </c>
      <c r="D25" s="173" t="s">
        <v>41</v>
      </c>
      <c r="E25" s="17"/>
      <c r="F25" s="20"/>
      <c r="K25" s="15" t="s">
        <v>6</v>
      </c>
    </row>
    <row r="26" spans="2:13" ht="16.5" x14ac:dyDescent="0.25">
      <c r="B26" s="174"/>
      <c r="C26" s="172">
        <v>6</v>
      </c>
      <c r="D26" s="181" t="s">
        <v>81</v>
      </c>
      <c r="E26" s="17"/>
      <c r="F26" s="20"/>
    </row>
    <row r="27" spans="2:13" ht="16.5" x14ac:dyDescent="0.25">
      <c r="B27" s="174"/>
      <c r="C27" s="172">
        <v>7</v>
      </c>
      <c r="D27" s="181" t="s">
        <v>135</v>
      </c>
      <c r="E27" s="17"/>
      <c r="F27" s="20"/>
    </row>
    <row r="28" spans="2:13" x14ac:dyDescent="0.25">
      <c r="D28" s="15" t="s">
        <v>70</v>
      </c>
    </row>
    <row r="29" spans="2:13" ht="20.25" x14ac:dyDescent="0.25">
      <c r="B29" s="171" t="s">
        <v>67</v>
      </c>
      <c r="C29" s="172">
        <v>1</v>
      </c>
      <c r="D29" s="173" t="s">
        <v>144</v>
      </c>
    </row>
    <row r="30" spans="2:13" ht="16.5" x14ac:dyDescent="0.25">
      <c r="B30" s="174"/>
      <c r="C30" s="172">
        <v>2</v>
      </c>
      <c r="D30" s="173" t="s">
        <v>145</v>
      </c>
    </row>
    <row r="31" spans="2:13" ht="16.5" x14ac:dyDescent="0.25">
      <c r="B31" s="174"/>
      <c r="C31" s="172">
        <v>3</v>
      </c>
      <c r="D31" s="176" t="s">
        <v>68</v>
      </c>
    </row>
    <row r="32" spans="2:13" ht="16.5" x14ac:dyDescent="0.25">
      <c r="B32" s="174"/>
      <c r="C32" s="172">
        <v>4</v>
      </c>
      <c r="D32" s="173" t="s">
        <v>146</v>
      </c>
    </row>
    <row r="33" spans="2:4" ht="16.5" x14ac:dyDescent="0.25">
      <c r="B33" s="174"/>
      <c r="C33" s="172">
        <v>5</v>
      </c>
      <c r="D33" s="173" t="s">
        <v>79</v>
      </c>
    </row>
    <row r="34" spans="2:4" ht="16.5" x14ac:dyDescent="0.25">
      <c r="B34" s="174"/>
      <c r="C34" s="172">
        <v>6</v>
      </c>
      <c r="D34" s="173" t="s">
        <v>147</v>
      </c>
    </row>
    <row r="35" spans="2:4" ht="16.5" x14ac:dyDescent="0.25">
      <c r="B35" s="174"/>
      <c r="C35" s="172">
        <v>7</v>
      </c>
      <c r="D35" s="173" t="s">
        <v>148</v>
      </c>
    </row>
    <row r="37" spans="2:4" ht="20.25" x14ac:dyDescent="0.25">
      <c r="B37" s="171" t="s">
        <v>87</v>
      </c>
      <c r="C37" s="172">
        <v>1</v>
      </c>
      <c r="D37" s="173" t="s">
        <v>152</v>
      </c>
    </row>
    <row r="38" spans="2:4" ht="16.5" x14ac:dyDescent="0.25">
      <c r="B38" s="174"/>
      <c r="C38" s="172">
        <v>2</v>
      </c>
      <c r="D38" s="173" t="s">
        <v>153</v>
      </c>
    </row>
    <row r="39" spans="2:4" ht="16.5" x14ac:dyDescent="0.25">
      <c r="B39" s="174"/>
      <c r="C39" s="172">
        <v>3</v>
      </c>
      <c r="D39" s="176" t="s">
        <v>90</v>
      </c>
    </row>
    <row r="40" spans="2:4" ht="16.5" x14ac:dyDescent="0.25">
      <c r="B40" s="174"/>
      <c r="C40" s="172">
        <v>4</v>
      </c>
      <c r="D40" s="173" t="s">
        <v>154</v>
      </c>
    </row>
    <row r="41" spans="2:4" ht="16.5" x14ac:dyDescent="0.25">
      <c r="B41" s="174"/>
      <c r="C41" s="172">
        <v>5</v>
      </c>
      <c r="D41" s="173" t="s">
        <v>89</v>
      </c>
    </row>
    <row r="42" spans="2:4" ht="16.5" x14ac:dyDescent="0.25">
      <c r="B42" s="174"/>
      <c r="C42" s="172">
        <v>6</v>
      </c>
      <c r="D42" s="173" t="s">
        <v>155</v>
      </c>
    </row>
    <row r="43" spans="2:4" ht="16.5" x14ac:dyDescent="0.25">
      <c r="B43" s="174"/>
      <c r="C43" s="172">
        <v>7</v>
      </c>
      <c r="D43" s="173" t="s">
        <v>156</v>
      </c>
    </row>
  </sheetData>
  <mergeCells count="4">
    <mergeCell ref="E5:E6"/>
    <mergeCell ref="B3:E3"/>
    <mergeCell ref="E13:E14"/>
    <mergeCell ref="A1:E1"/>
  </mergeCells>
  <printOptions horizontalCentered="1"/>
  <pageMargins left="0.15748031496062992" right="0.15748031496062992" top="1.5354330708661419" bottom="0.23622047244094491" header="0.23622047244094491" footer="0.15748031496062992"/>
  <pageSetup paperSize="9" scale="80" orientation="portrait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223B4-9B95-494A-987A-B7CA60989A43}">
  <sheetPr>
    <tabColor theme="0"/>
  </sheetPr>
  <dimension ref="A2:X70"/>
  <sheetViews>
    <sheetView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3.7109375" style="325" customWidth="1"/>
    <col min="2" max="2" width="23" style="325" customWidth="1"/>
    <col min="3" max="4" width="10.5703125" style="325" customWidth="1"/>
    <col min="5" max="5" width="10.140625" style="325" customWidth="1"/>
    <col min="6" max="6" width="10.28515625" style="325" customWidth="1"/>
    <col min="7" max="7" width="9.7109375" style="325" customWidth="1"/>
    <col min="8" max="9" width="9.28515625" style="325" customWidth="1"/>
    <col min="10" max="10" width="8.5703125" style="325" customWidth="1"/>
    <col min="11" max="11" width="5.7109375" style="325" customWidth="1"/>
    <col min="12" max="17" width="6.85546875" style="325" customWidth="1"/>
    <col min="18" max="18" width="6" style="325" customWidth="1"/>
    <col min="19" max="19" width="6.7109375" style="325" customWidth="1"/>
    <col min="20" max="20" width="6" style="325" customWidth="1"/>
    <col min="21" max="16384" width="9.140625" style="325"/>
  </cols>
  <sheetData>
    <row r="2" spans="1:20" ht="20.25" x14ac:dyDescent="0.3">
      <c r="A2" s="369" t="s">
        <v>301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20" ht="18.75" x14ac:dyDescent="0.3">
      <c r="A3" s="368"/>
      <c r="B3" s="368"/>
      <c r="C3" s="368"/>
      <c r="D3" s="368"/>
      <c r="E3" s="368"/>
      <c r="F3" s="368"/>
      <c r="G3" s="368"/>
      <c r="H3" s="367" t="s">
        <v>187</v>
      </c>
      <c r="I3" s="367"/>
      <c r="J3" s="367"/>
    </row>
    <row r="4" spans="1:20" ht="18.75" x14ac:dyDescent="0.25">
      <c r="A4" s="366" t="s">
        <v>300</v>
      </c>
      <c r="B4" s="366"/>
      <c r="C4" s="327"/>
      <c r="D4" s="327"/>
      <c r="E4" s="327"/>
      <c r="F4" s="365"/>
      <c r="G4" s="365"/>
      <c r="H4" s="364"/>
      <c r="I4" s="364"/>
      <c r="J4" s="364"/>
      <c r="K4" s="328"/>
      <c r="L4" s="327"/>
      <c r="M4" s="327"/>
      <c r="N4" s="327"/>
      <c r="O4" s="327"/>
      <c r="P4" s="327"/>
      <c r="Q4" s="327"/>
      <c r="R4" s="327"/>
      <c r="S4" s="327"/>
      <c r="T4" s="327"/>
    </row>
    <row r="5" spans="1:20" x14ac:dyDescent="0.25">
      <c r="A5" s="363" t="s">
        <v>37</v>
      </c>
      <c r="B5" s="363" t="s">
        <v>299</v>
      </c>
      <c r="C5" s="363">
        <v>1</v>
      </c>
      <c r="D5" s="363">
        <v>2</v>
      </c>
      <c r="E5" s="363">
        <v>3</v>
      </c>
      <c r="F5" s="363">
        <v>4</v>
      </c>
      <c r="G5" s="363">
        <v>5</v>
      </c>
      <c r="H5" s="363" t="s">
        <v>28</v>
      </c>
      <c r="I5" s="363" t="s">
        <v>29</v>
      </c>
      <c r="J5" s="362" t="s">
        <v>298</v>
      </c>
    </row>
    <row r="6" spans="1:20" x14ac:dyDescent="0.25">
      <c r="A6" s="341">
        <v>1</v>
      </c>
      <c r="B6" s="351" t="s">
        <v>67</v>
      </c>
      <c r="C6" s="361"/>
      <c r="D6" s="345" t="s">
        <v>296</v>
      </c>
      <c r="E6" s="344" t="s">
        <v>296</v>
      </c>
      <c r="F6" s="344" t="s">
        <v>297</v>
      </c>
      <c r="G6" s="344" t="s">
        <v>296</v>
      </c>
      <c r="H6" s="352">
        <v>0</v>
      </c>
      <c r="I6" s="352">
        <v>5</v>
      </c>
      <c r="J6" s="352">
        <v>122</v>
      </c>
    </row>
    <row r="7" spans="1:20" x14ac:dyDescent="0.25">
      <c r="A7" s="341"/>
      <c r="B7" s="351"/>
      <c r="C7" s="360"/>
      <c r="D7" s="339">
        <v>0</v>
      </c>
      <c r="E7" s="338">
        <v>0</v>
      </c>
      <c r="F7" s="338">
        <v>0</v>
      </c>
      <c r="G7" s="338">
        <v>0</v>
      </c>
      <c r="H7" s="346"/>
      <c r="I7" s="346"/>
      <c r="J7" s="346"/>
    </row>
    <row r="8" spans="1:20" s="327" customFormat="1" ht="15.75" x14ac:dyDescent="0.25">
      <c r="A8" s="341">
        <v>2</v>
      </c>
      <c r="B8" s="351" t="s">
        <v>295</v>
      </c>
      <c r="C8" s="345" t="s">
        <v>280</v>
      </c>
      <c r="D8" s="344"/>
      <c r="E8" s="345" t="s">
        <v>294</v>
      </c>
      <c r="F8" s="354" t="s">
        <v>293</v>
      </c>
      <c r="G8" s="354" t="s">
        <v>292</v>
      </c>
      <c r="H8" s="342">
        <v>12</v>
      </c>
      <c r="I8" s="359" t="s">
        <v>207</v>
      </c>
      <c r="J8" s="342">
        <v>150</v>
      </c>
      <c r="K8" s="325"/>
      <c r="L8" s="325"/>
      <c r="M8" s="325"/>
      <c r="N8" s="325"/>
      <c r="O8" s="325"/>
      <c r="P8" s="325"/>
      <c r="Q8" s="325"/>
      <c r="R8" s="325"/>
      <c r="S8" s="325"/>
      <c r="T8" s="325"/>
    </row>
    <row r="9" spans="1:20" s="327" customFormat="1" ht="15.75" x14ac:dyDescent="0.25">
      <c r="A9" s="341"/>
      <c r="B9" s="351"/>
      <c r="C9" s="339">
        <v>3</v>
      </c>
      <c r="D9" s="338"/>
      <c r="E9" s="339">
        <v>3</v>
      </c>
      <c r="F9" s="348">
        <v>3</v>
      </c>
      <c r="G9" s="348" t="s">
        <v>281</v>
      </c>
      <c r="H9" s="336"/>
      <c r="I9" s="358"/>
      <c r="J9" s="336"/>
      <c r="K9" s="325"/>
      <c r="L9" s="325"/>
      <c r="M9" s="325"/>
      <c r="N9" s="325"/>
      <c r="O9" s="325"/>
      <c r="P9" s="325"/>
      <c r="Q9" s="325"/>
      <c r="R9" s="325"/>
      <c r="S9" s="325"/>
    </row>
    <row r="10" spans="1:20" x14ac:dyDescent="0.25">
      <c r="A10" s="341">
        <v>3</v>
      </c>
      <c r="B10" s="351" t="s">
        <v>291</v>
      </c>
      <c r="C10" s="345" t="s">
        <v>280</v>
      </c>
      <c r="D10" s="344" t="s">
        <v>290</v>
      </c>
      <c r="E10" s="357"/>
      <c r="F10" s="354" t="s">
        <v>289</v>
      </c>
      <c r="G10" s="354" t="s">
        <v>288</v>
      </c>
      <c r="H10" s="342">
        <v>6</v>
      </c>
      <c r="I10" s="353" t="s">
        <v>209</v>
      </c>
      <c r="J10" s="352">
        <v>134</v>
      </c>
    </row>
    <row r="11" spans="1:20" x14ac:dyDescent="0.25">
      <c r="A11" s="341"/>
      <c r="B11" s="351"/>
      <c r="C11" s="339">
        <v>3</v>
      </c>
      <c r="D11" s="338">
        <v>0</v>
      </c>
      <c r="E11" s="356"/>
      <c r="F11" s="348" t="s">
        <v>287</v>
      </c>
      <c r="G11" s="348" t="s">
        <v>281</v>
      </c>
      <c r="H11" s="336"/>
      <c r="I11" s="347"/>
      <c r="J11" s="346"/>
    </row>
    <row r="12" spans="1:20" x14ac:dyDescent="0.25">
      <c r="A12" s="341">
        <v>4</v>
      </c>
      <c r="B12" s="351" t="s">
        <v>286</v>
      </c>
      <c r="C12" s="345" t="s">
        <v>285</v>
      </c>
      <c r="D12" s="345" t="s">
        <v>284</v>
      </c>
      <c r="E12" s="345" t="s">
        <v>283</v>
      </c>
      <c r="F12" s="355"/>
      <c r="G12" s="354" t="s">
        <v>282</v>
      </c>
      <c r="H12" s="352">
        <v>9</v>
      </c>
      <c r="I12" s="353" t="s">
        <v>208</v>
      </c>
      <c r="J12" s="352">
        <v>142</v>
      </c>
    </row>
    <row r="13" spans="1:20" x14ac:dyDescent="0.25">
      <c r="A13" s="341"/>
      <c r="B13" s="351"/>
      <c r="C13" s="350">
        <v>3</v>
      </c>
      <c r="D13" s="339">
        <v>0</v>
      </c>
      <c r="E13" s="339">
        <v>3</v>
      </c>
      <c r="F13" s="349"/>
      <c r="G13" s="348" t="s">
        <v>281</v>
      </c>
      <c r="H13" s="346"/>
      <c r="I13" s="347"/>
      <c r="J13" s="346"/>
    </row>
    <row r="14" spans="1:20" x14ac:dyDescent="0.25">
      <c r="A14" s="341">
        <v>5</v>
      </c>
      <c r="B14" s="340" t="s">
        <v>87</v>
      </c>
      <c r="C14" s="344" t="s">
        <v>280</v>
      </c>
      <c r="D14" s="345" t="s">
        <v>279</v>
      </c>
      <c r="E14" s="345" t="s">
        <v>278</v>
      </c>
      <c r="F14" s="344" t="s">
        <v>277</v>
      </c>
      <c r="G14" s="343"/>
      <c r="H14" s="342">
        <v>3</v>
      </c>
      <c r="I14" s="342">
        <v>4</v>
      </c>
      <c r="J14" s="342">
        <v>128</v>
      </c>
    </row>
    <row r="15" spans="1:20" x14ac:dyDescent="0.25">
      <c r="A15" s="341"/>
      <c r="B15" s="340"/>
      <c r="C15" s="338">
        <v>3</v>
      </c>
      <c r="D15" s="339">
        <v>0</v>
      </c>
      <c r="E15" s="339">
        <v>0</v>
      </c>
      <c r="F15" s="338">
        <v>0</v>
      </c>
      <c r="G15" s="337"/>
      <c r="H15" s="336"/>
      <c r="I15" s="336"/>
      <c r="J15" s="336"/>
    </row>
    <row r="16" spans="1:20" x14ac:dyDescent="0.25">
      <c r="B16" s="335"/>
      <c r="C16" s="330"/>
      <c r="D16" s="330"/>
      <c r="E16" s="334"/>
      <c r="J16" s="334"/>
    </row>
    <row r="17" spans="1:22" ht="15.75" x14ac:dyDescent="0.25">
      <c r="J17" s="327"/>
    </row>
    <row r="18" spans="1:22" ht="15.75" x14ac:dyDescent="0.25">
      <c r="J18" s="327"/>
    </row>
    <row r="19" spans="1:22" ht="15.75" x14ac:dyDescent="0.25">
      <c r="J19" s="327"/>
    </row>
    <row r="20" spans="1:22" ht="15.75" x14ac:dyDescent="0.25">
      <c r="B20" s="333" t="s">
        <v>276</v>
      </c>
      <c r="C20" s="333"/>
      <c r="D20" s="333"/>
      <c r="E20" s="333"/>
      <c r="F20" s="333"/>
      <c r="G20" s="333"/>
      <c r="H20" s="328"/>
      <c r="I20" s="328"/>
    </row>
    <row r="21" spans="1:22" ht="15" customHeight="1" x14ac:dyDescent="0.25">
      <c r="B21" s="328"/>
      <c r="C21" s="328"/>
      <c r="D21" s="327"/>
      <c r="E21" s="327"/>
      <c r="F21" s="327"/>
      <c r="G21" s="327"/>
      <c r="H21" s="327"/>
      <c r="I21" s="327"/>
    </row>
    <row r="22" spans="1:22" ht="15.75" x14ac:dyDescent="0.25">
      <c r="B22" s="332" t="s">
        <v>275</v>
      </c>
      <c r="C22" s="332"/>
      <c r="D22" s="332"/>
      <c r="E22" s="332"/>
      <c r="F22" s="332"/>
      <c r="G22" s="332"/>
      <c r="H22" s="332"/>
      <c r="I22" s="328"/>
    </row>
    <row r="23" spans="1:22" s="327" customFormat="1" ht="15.75" x14ac:dyDescent="0.25">
      <c r="A23" s="325"/>
      <c r="B23" s="329"/>
      <c r="C23" s="330"/>
      <c r="D23" s="330"/>
      <c r="E23" s="331"/>
      <c r="F23" s="330"/>
      <c r="G23" s="330"/>
      <c r="H23" s="330"/>
      <c r="I23" s="329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</row>
    <row r="24" spans="1:22" x14ac:dyDescent="0.25">
      <c r="V24" s="326"/>
    </row>
    <row r="25" spans="1:22" x14ac:dyDescent="0.25">
      <c r="V25" s="326"/>
    </row>
    <row r="26" spans="1:22" x14ac:dyDescent="0.25">
      <c r="V26" s="326"/>
    </row>
    <row r="28" spans="1:22" ht="15.75" x14ac:dyDescent="0.25">
      <c r="K28" s="327"/>
      <c r="M28" s="327"/>
    </row>
    <row r="29" spans="1:22" ht="15.75" x14ac:dyDescent="0.25">
      <c r="K29" s="328"/>
      <c r="L29" s="328"/>
      <c r="M29" s="328"/>
    </row>
    <row r="30" spans="1:22" ht="15.75" x14ac:dyDescent="0.25">
      <c r="K30" s="327"/>
      <c r="M30" s="327"/>
    </row>
    <row r="33" spans="1:24" x14ac:dyDescent="0.25">
      <c r="X33" s="325" t="s">
        <v>6</v>
      </c>
    </row>
    <row r="45" spans="1:24" ht="15" customHeight="1" x14ac:dyDescent="0.25"/>
    <row r="47" spans="1:24" s="327" customFormat="1" ht="15.75" x14ac:dyDescent="0.25">
      <c r="A47" s="325"/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</row>
    <row r="48" spans="1:24" x14ac:dyDescent="0.25">
      <c r="V48" s="326"/>
    </row>
    <row r="54" spans="23:23" x14ac:dyDescent="0.25">
      <c r="W54" s="325" t="s">
        <v>6</v>
      </c>
    </row>
    <row r="70" s="325" customFormat="1" ht="15" customHeight="1" x14ac:dyDescent="0.25"/>
  </sheetData>
  <mergeCells count="33">
    <mergeCell ref="H6:H7"/>
    <mergeCell ref="H8:H9"/>
    <mergeCell ref="A6:A7"/>
    <mergeCell ref="A8:A9"/>
    <mergeCell ref="B8:B9"/>
    <mergeCell ref="A10:A11"/>
    <mergeCell ref="B6:B7"/>
    <mergeCell ref="B10:B11"/>
    <mergeCell ref="H10:H11"/>
    <mergeCell ref="A2:J2"/>
    <mergeCell ref="I6:I7"/>
    <mergeCell ref="I8:I9"/>
    <mergeCell ref="I10:I11"/>
    <mergeCell ref="H3:J3"/>
    <mergeCell ref="A4:B4"/>
    <mergeCell ref="I14:I15"/>
    <mergeCell ref="B20:G20"/>
    <mergeCell ref="B22:H22"/>
    <mergeCell ref="A12:A13"/>
    <mergeCell ref="B12:B13"/>
    <mergeCell ref="B14:B15"/>
    <mergeCell ref="A14:A15"/>
    <mergeCell ref="H14:H15"/>
    <mergeCell ref="J14:J15"/>
    <mergeCell ref="C23:D23"/>
    <mergeCell ref="F23:H23"/>
    <mergeCell ref="J6:J7"/>
    <mergeCell ref="J8:J9"/>
    <mergeCell ref="J10:J11"/>
    <mergeCell ref="J12:J13"/>
    <mergeCell ref="H12:H13"/>
    <mergeCell ref="C16:D16"/>
    <mergeCell ref="I12:I13"/>
  </mergeCells>
  <printOptions horizontalCentered="1"/>
  <pageMargins left="0.2" right="0.21" top="1.73" bottom="0.15748031496062992" header="0.38" footer="0.15748031496062992"/>
  <pageSetup paperSize="9" scale="89" orientation="portrait" r:id="rId1"/>
  <headerFooter>
    <oddHeader>&amp;C&amp;G</oddHeader>
  </headerFooter>
  <colBreaks count="1" manualBreakCount="1">
    <brk id="21" min="7" max="108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ОБЩЕКОМ</vt:lpstr>
      <vt:lpstr>технические заявки</vt:lpstr>
      <vt:lpstr>СНЕГ СТАРТ</vt:lpstr>
      <vt:lpstr>ЛГ СТАРТ</vt:lpstr>
      <vt:lpstr>Список команд хоккей</vt:lpstr>
      <vt:lpstr>хоккей на полу</vt:lpstr>
      <vt:lpstr>'ЛГ СТАРТ'!Область_печати</vt:lpstr>
      <vt:lpstr>ОБЩЕКОМ!Область_печати</vt:lpstr>
      <vt:lpstr>'СНЕГ СТАРТ'!Область_печати</vt:lpstr>
      <vt:lpstr>'Список команд хоккей'!Область_печати</vt:lpstr>
      <vt:lpstr>'технические заявки'!Область_печати</vt:lpstr>
      <vt:lpstr>'хоккей на полу'!Область_печати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2022-05-18T12:12:36Z</dcterms:modified>
</cp:coreProperties>
</file>